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POA 2015 (PARA REGISTRO)\"/>
    </mc:Choice>
  </mc:AlternateContent>
  <bookViews>
    <workbookView xWindow="120" yWindow="525" windowWidth="19320" windowHeight="9105" tabRatio="821" firstSheet="4" activeTab="11"/>
  </bookViews>
  <sheets>
    <sheet name="Listas" sheetId="25" state="hidden" r:id="rId1"/>
    <sheet name="Portada" sheetId="15" r:id="rId2"/>
    <sheet name="Índice" sheetId="17" r:id="rId3"/>
    <sheet name="1a. Metas de desarrollo  " sheetId="29" r:id="rId4"/>
    <sheet name="1b. Acciones de líneas d acción" sheetId="22" r:id="rId5"/>
    <sheet name="2a. Inversiones API " sheetId="30" r:id="rId6"/>
    <sheet name="2b. Inversiones cesionarios" sheetId="6" r:id="rId7"/>
    <sheet name="3a. Mantenimiento API " sheetId="31" r:id="rId8"/>
    <sheet name="3b. Mantenimiento Cesionarios" sheetId="4" r:id="rId9"/>
    <sheet name="4. Metas mov_Portuario " sheetId="27" r:id="rId10"/>
    <sheet name="5. Ind_desarrollo port " sheetId="28" r:id="rId11"/>
    <sheet name="6. Indic_Efic " sheetId="32" r:id="rId12"/>
    <sheet name="7. Presupuesto_API " sheetId="33" r:id="rId13"/>
  </sheets>
  <externalReferences>
    <externalReference r:id="rId14"/>
    <externalReference r:id="rId15"/>
    <externalReference r:id="rId16"/>
    <externalReference r:id="rId17"/>
  </externalReferences>
  <definedNames>
    <definedName name="Administración_Portuaria_Integral_de_Manzanillo" localSheetId="3">'1a. Metas de desarrollo  '!$A$1</definedName>
    <definedName name="Administración_Portuaria_Integral_de_Manzanillo">#REF!</definedName>
    <definedName name="API" localSheetId="3">[1]Listas!$A$35:$A$50</definedName>
    <definedName name="API" localSheetId="9">[2]Listas!$A$35:$A$50</definedName>
    <definedName name="API" localSheetId="10">[2]Listas!$A$35:$A$50</definedName>
    <definedName name="API" localSheetId="12">[3]Listas!$A$35:$A$50</definedName>
    <definedName name="API">Listas!$A$35:$A$50</definedName>
    <definedName name="_xlnm.Print_Area" localSheetId="3">'1a. Metas de desarrollo  '!$A$1:$L$38</definedName>
    <definedName name="_xlnm.Print_Area" localSheetId="4">'1b. Acciones de líneas d acción'!$A$1:$M$28</definedName>
    <definedName name="_xlnm.Print_Area" localSheetId="5">'2a. Inversiones API '!$A$1:$R$32</definedName>
    <definedName name="_xlnm.Print_Area" localSheetId="6">'2b. Inversiones cesionarios'!$A$1:$L$37</definedName>
    <definedName name="_xlnm.Print_Area" localSheetId="7">'3a. Mantenimiento API '!$A$1:$Q$34</definedName>
    <definedName name="_xlnm.Print_Area" localSheetId="8">'3b. Mantenimiento Cesionarios'!$A$1:$L$31</definedName>
    <definedName name="_xlnm.Print_Area" localSheetId="9">'4. Metas mov_Portuario '!$A$1:$L$25</definedName>
    <definedName name="_xlnm.Print_Area" localSheetId="10">'5. Ind_desarrollo port '!$A$1:$L$67</definedName>
    <definedName name="_xlnm.Print_Area" localSheetId="11">'6. Indic_Efic '!$A$1:$G$50</definedName>
    <definedName name="_xlnm.Print_Area" localSheetId="12">'7. Presupuesto_API '!$A$1:$J$35</definedName>
    <definedName name="_xlnm.Print_Area" localSheetId="1">Portada!$A$1:$K$30</definedName>
    <definedName name="LdeNegoci">Listas!$A$11:$A$23</definedName>
    <definedName name="LdeNegocio">Listas!$A$11:$A$23</definedName>
    <definedName name="Líneas">Listas!$A$10:$A$26</definedName>
    <definedName name="Metas_de_desarrollo_de_la_operación_portuaria_y_logística">Índice!$C$5</definedName>
    <definedName name="Periodo" localSheetId="3">[1]Listas!$A$2:$A$6</definedName>
    <definedName name="Periodo" localSheetId="5">[4]Listas!$A$2:$A$6</definedName>
    <definedName name="Periodo" localSheetId="7">[4]Listas!$A$2:$A$6</definedName>
    <definedName name="Periodo" localSheetId="9">[2]Listas!$A$2:$A$6</definedName>
    <definedName name="Periodo" localSheetId="10">[2]Listas!$A$2:$A$6</definedName>
    <definedName name="Periodo" localSheetId="11">[4]Listas!$A$2:$A$6</definedName>
    <definedName name="Periodo" localSheetId="12">[3]Listas!$A$2:$A$6</definedName>
    <definedName name="Periodo">Listas!$A$2:$A$6</definedName>
    <definedName name="_xlnm.Print_Titles" localSheetId="3">'1a. Metas de desarrollo  '!$1:$11</definedName>
    <definedName name="_xlnm.Print_Titles" localSheetId="4">'1b. Acciones de líneas d acción'!$1:$11</definedName>
    <definedName name="_xlnm.Print_Titles" localSheetId="5">'2a. Inversiones API '!$1:$11</definedName>
    <definedName name="_xlnm.Print_Titles" localSheetId="6">'2b. Inversiones cesionarios'!$1:$10</definedName>
    <definedName name="_xlnm.Print_Titles" localSheetId="7">'3a. Mantenimiento API '!$1:$11</definedName>
    <definedName name="_xlnm.Print_Titles" localSheetId="8">'3b. Mantenimiento Cesionarios'!$1:$10</definedName>
    <definedName name="_xlnm.Print_Titles" localSheetId="10">'5. Ind_desarrollo port '!$1:$10</definedName>
    <definedName name="_xlnm.Print_Titles" localSheetId="11">'6. Indic_Efic '!$1:$6</definedName>
  </definedNames>
  <calcPr calcId="152511"/>
</workbook>
</file>

<file path=xl/calcChain.xml><?xml version="1.0" encoding="utf-8"?>
<calcChain xmlns="http://schemas.openxmlformats.org/spreadsheetml/2006/main">
  <c r="J33" i="33" l="1"/>
  <c r="I33" i="33"/>
  <c r="H33" i="33"/>
  <c r="G33" i="33"/>
  <c r="F33" i="33"/>
  <c r="E33" i="33"/>
  <c r="D33" i="33"/>
  <c r="C33" i="33"/>
  <c r="B33" i="33"/>
  <c r="B32" i="33"/>
  <c r="J31" i="33"/>
  <c r="I31" i="33"/>
  <c r="H31" i="33"/>
  <c r="G31" i="33"/>
  <c r="F31" i="33"/>
  <c r="E31" i="33"/>
  <c r="D31" i="33"/>
  <c r="C31" i="33"/>
  <c r="B31" i="33"/>
  <c r="J29" i="33"/>
  <c r="I29" i="33"/>
  <c r="H29" i="33"/>
  <c r="G29" i="33"/>
  <c r="F29" i="33"/>
  <c r="E29" i="33"/>
  <c r="D29" i="33"/>
  <c r="C29" i="33"/>
  <c r="B29" i="33"/>
  <c r="B28" i="33"/>
  <c r="J27" i="33"/>
  <c r="I27" i="33"/>
  <c r="H27" i="33"/>
  <c r="G27" i="33"/>
  <c r="F27" i="33"/>
  <c r="E27" i="33"/>
  <c r="D27" i="33"/>
  <c r="C27" i="33"/>
  <c r="B27" i="33"/>
  <c r="B26" i="33"/>
  <c r="B25" i="33"/>
  <c r="J24" i="33"/>
  <c r="I24" i="33"/>
  <c r="H24" i="33"/>
  <c r="G24" i="33"/>
  <c r="F24" i="33"/>
  <c r="E24" i="33"/>
  <c r="D24" i="33"/>
  <c r="C24" i="33"/>
  <c r="B24" i="33"/>
  <c r="B23" i="33"/>
  <c r="B22" i="33"/>
  <c r="B21" i="33"/>
  <c r="B20" i="33"/>
  <c r="B19" i="33"/>
  <c r="B18" i="33"/>
  <c r="J17" i="33"/>
  <c r="I17" i="33"/>
  <c r="H17" i="33"/>
  <c r="G17" i="33"/>
  <c r="F17" i="33"/>
  <c r="E17" i="33"/>
  <c r="D17" i="33"/>
  <c r="C17" i="33"/>
  <c r="B17" i="33"/>
  <c r="B16" i="33"/>
  <c r="B15" i="33"/>
  <c r="B14" i="33"/>
  <c r="B13" i="33"/>
  <c r="B12" i="33"/>
  <c r="J11" i="33"/>
  <c r="I11" i="33"/>
  <c r="H11" i="33"/>
  <c r="G11" i="33"/>
  <c r="F11" i="33"/>
  <c r="E11" i="33"/>
  <c r="D11" i="33"/>
  <c r="C11" i="33"/>
  <c r="B11" i="33"/>
  <c r="A3" i="33"/>
  <c r="A1" i="33"/>
  <c r="B3" i="32"/>
  <c r="B2" i="28"/>
  <c r="B1" i="28"/>
  <c r="A2" i="27"/>
  <c r="A1" i="27"/>
  <c r="D19" i="4"/>
  <c r="D18" i="4"/>
  <c r="D17" i="4"/>
  <c r="D16" i="4"/>
  <c r="D15" i="4"/>
  <c r="D14" i="4"/>
  <c r="D13" i="4"/>
  <c r="D12" i="4"/>
  <c r="L11" i="4"/>
  <c r="K11" i="4"/>
  <c r="J11" i="4"/>
  <c r="I11" i="4"/>
  <c r="H11" i="4"/>
  <c r="G11" i="4"/>
  <c r="F11" i="4"/>
  <c r="E11" i="4"/>
  <c r="D11" i="4"/>
  <c r="A3" i="4"/>
  <c r="D26" i="31"/>
  <c r="D25" i="31"/>
  <c r="D24" i="31"/>
  <c r="D23" i="31"/>
  <c r="D22" i="31"/>
  <c r="D21" i="31"/>
  <c r="D20" i="31"/>
  <c r="D19" i="31"/>
  <c r="D18" i="31"/>
  <c r="D17" i="31"/>
  <c r="D16" i="31"/>
  <c r="D15" i="31"/>
  <c r="D14" i="31"/>
  <c r="D13" i="31"/>
  <c r="Q12" i="31"/>
  <c r="P12" i="31"/>
  <c r="O12" i="31"/>
  <c r="N12" i="31"/>
  <c r="M12" i="31"/>
  <c r="L12" i="31"/>
  <c r="K12" i="31"/>
  <c r="J12" i="31"/>
  <c r="I12" i="31"/>
  <c r="H12" i="31"/>
  <c r="G12" i="31"/>
  <c r="F12" i="31"/>
  <c r="E12" i="31"/>
  <c r="D12" i="31"/>
  <c r="A3" i="31"/>
  <c r="L11" i="6"/>
  <c r="K11" i="6"/>
  <c r="J11" i="6"/>
  <c r="I11" i="6"/>
  <c r="H11" i="6"/>
  <c r="G11" i="6"/>
  <c r="F11" i="6"/>
  <c r="E11" i="6"/>
  <c r="A3" i="6"/>
  <c r="R12" i="30"/>
  <c r="Q12" i="30"/>
  <c r="P12" i="30"/>
  <c r="O12" i="30"/>
  <c r="N12" i="30"/>
  <c r="M12" i="30"/>
  <c r="L12" i="30"/>
  <c r="K12" i="30"/>
  <c r="J12" i="30"/>
  <c r="I12" i="30"/>
  <c r="H12" i="30"/>
  <c r="G12" i="30"/>
  <c r="F12" i="30"/>
  <c r="E12" i="30"/>
  <c r="A3" i="30"/>
</calcChain>
</file>

<file path=xl/comments1.xml><?xml version="1.0" encoding="utf-8"?>
<comments xmlns="http://schemas.openxmlformats.org/spreadsheetml/2006/main">
  <authors>
    <author>Salvador Navarro Alvarez Tostado</author>
  </authors>
  <commentList>
    <comment ref="D21" authorId="0" shapeId="0">
      <text>
        <r>
          <rPr>
            <sz val="8"/>
            <color indexed="81"/>
            <rFont val="Tahoma"/>
            <family val="2"/>
          </rPr>
          <t xml:space="preserve">En los índices de </t>
        </r>
        <r>
          <rPr>
            <b/>
            <sz val="8"/>
            <color indexed="81"/>
            <rFont val="Tahoma"/>
            <family val="2"/>
          </rPr>
          <t>"Accidentes por operación de atraque y desatraque"</t>
        </r>
        <r>
          <rPr>
            <sz val="8"/>
            <color indexed="81"/>
            <rFont val="Tahoma"/>
            <family val="2"/>
          </rPr>
          <t xml:space="preserve">, </t>
        </r>
        <r>
          <rPr>
            <b/>
            <sz val="8"/>
            <color indexed="81"/>
            <rFont val="Tahoma"/>
            <family val="2"/>
          </rPr>
          <t>"Costo por tonelada"</t>
        </r>
        <r>
          <rPr>
            <sz val="8"/>
            <color indexed="81"/>
            <rFont val="Tahoma"/>
            <family val="2"/>
          </rPr>
          <t xml:space="preserve">, </t>
        </r>
        <r>
          <rPr>
            <b/>
            <sz val="8"/>
            <color indexed="81"/>
            <rFont val="Tahoma"/>
            <family val="2"/>
          </rPr>
          <t>"Costo por empleado"</t>
        </r>
        <r>
          <rPr>
            <sz val="8"/>
            <color indexed="81"/>
            <rFont val="Tahoma"/>
            <family val="2"/>
          </rPr>
          <t xml:space="preserve">, </t>
        </r>
        <r>
          <rPr>
            <b/>
            <sz val="8"/>
            <color indexed="81"/>
            <rFont val="Tahoma"/>
            <family val="2"/>
          </rPr>
          <t xml:space="preserve">"Ingresos por número de empleados" </t>
        </r>
        <r>
          <rPr>
            <sz val="8"/>
            <color indexed="81"/>
            <rFont val="Tahoma"/>
            <family val="2"/>
          </rPr>
          <t xml:space="preserve">e </t>
        </r>
        <r>
          <rPr>
            <b/>
            <sz val="8"/>
            <color indexed="81"/>
            <rFont val="Tahoma"/>
            <family val="2"/>
          </rPr>
          <t>"Ingresos por tonelada"</t>
        </r>
        <r>
          <rPr>
            <sz val="8"/>
            <color indexed="81"/>
            <rFont val="Tahoma"/>
            <family val="2"/>
          </rPr>
          <t xml:space="preserve">,  en su oportunidad, determinar el </t>
        </r>
        <r>
          <rPr>
            <b/>
            <sz val="8"/>
            <color indexed="81"/>
            <rFont val="Tahoma"/>
            <family val="2"/>
          </rPr>
          <t>índice porcentual</t>
        </r>
        <r>
          <rPr>
            <sz val="8"/>
            <color indexed="81"/>
            <rFont val="Tahoma"/>
            <family val="2"/>
          </rPr>
          <t xml:space="preserve"> mediante la operación aritmética de</t>
        </r>
        <r>
          <rPr>
            <u/>
            <sz val="8"/>
            <color indexed="81"/>
            <rFont val="Tahoma"/>
            <family val="2"/>
          </rPr>
          <t xml:space="preserve"> </t>
        </r>
        <r>
          <rPr>
            <sz val="8"/>
            <color indexed="81"/>
            <rFont val="Tahoma"/>
            <family val="2"/>
          </rPr>
          <t>dividir las dos variables correspondientes y multiplicar por 100.</t>
        </r>
      </text>
    </comment>
  </commentList>
</comments>
</file>

<file path=xl/sharedStrings.xml><?xml version="1.0" encoding="utf-8"?>
<sst xmlns="http://schemas.openxmlformats.org/spreadsheetml/2006/main" count="697" uniqueCount="403">
  <si>
    <t>Primer</t>
  </si>
  <si>
    <t>Segundo</t>
  </si>
  <si>
    <t>Tercer</t>
  </si>
  <si>
    <t>Cuarto</t>
  </si>
  <si>
    <t>Programado</t>
  </si>
  <si>
    <t>Realizado</t>
  </si>
  <si>
    <t>Ejercido</t>
  </si>
  <si>
    <t>INGRESOS ORDINARIOS</t>
  </si>
  <si>
    <t>Ingresos por Infraestructura</t>
  </si>
  <si>
    <t>Ingresos por Arrendamiento</t>
  </si>
  <si>
    <t>Ingresos por Cesión Parcial de Derechos</t>
  </si>
  <si>
    <t xml:space="preserve">Ingresos por Venta de Terrenos </t>
  </si>
  <si>
    <t>Ingresos por Prestación de Servicios a las Embarcaciones, Servicios Generales y Maniobras (prestados por la API)</t>
  </si>
  <si>
    <t>INGRESOS EXTRAORDINARIOS</t>
  </si>
  <si>
    <t>Ingresos por recuperación de seguros</t>
  </si>
  <si>
    <t>Tarifa de Seguridad</t>
  </si>
  <si>
    <t>Otros Productos</t>
  </si>
  <si>
    <t>Subsidios y transferencias del Gobierno Federal</t>
  </si>
  <si>
    <t>Actualizaciones</t>
  </si>
  <si>
    <t>TOTAL DE INGRESOS</t>
  </si>
  <si>
    <t>TOTAL COSTO DE OPERACIÓN</t>
  </si>
  <si>
    <t>TOTAL GASTOS DE ADMINISTRACIÓN</t>
  </si>
  <si>
    <t xml:space="preserve">UTILIDAD o (PÉRDIDA) DE OPERACIÓN </t>
  </si>
  <si>
    <t>PARTIDAS EXTRAORDINARIA y OTROS GASTOS</t>
  </si>
  <si>
    <t>RESULTADO NETO DE FINANCIAMIENTO</t>
  </si>
  <si>
    <t>RESULTADO ANTES DE ISR, IETU, PTU</t>
  </si>
  <si>
    <t>RESULTADO NETO</t>
  </si>
  <si>
    <t>Modificado</t>
  </si>
  <si>
    <t>Clave de cartera</t>
  </si>
  <si>
    <t xml:space="preserve">Tercer </t>
  </si>
  <si>
    <t>Meta</t>
  </si>
  <si>
    <t>Granel agrícola</t>
  </si>
  <si>
    <t>Granel mineral</t>
  </si>
  <si>
    <t>Fluidos no petroleros</t>
  </si>
  <si>
    <t>Vehículos</t>
  </si>
  <si>
    <t>Indicador</t>
  </si>
  <si>
    <t>Cruceros</t>
  </si>
  <si>
    <t>Indicadores de eficiencia</t>
  </si>
  <si>
    <t>Presupuesto de la API</t>
  </si>
  <si>
    <t>Acción / Indicador</t>
  </si>
  <si>
    <t>Unidad de medida</t>
  </si>
  <si>
    <t>Trimestre</t>
  </si>
  <si>
    <t>Carga comercial</t>
  </si>
  <si>
    <t>Carga general suelta</t>
  </si>
  <si>
    <t>Carga general contenerizada</t>
  </si>
  <si>
    <t xml:space="preserve">Petróleo y derivados
</t>
  </si>
  <si>
    <t xml:space="preserve">Contenedores
</t>
  </si>
  <si>
    <t>TEU's</t>
  </si>
  <si>
    <t>Transbordadores</t>
  </si>
  <si>
    <t>arribos</t>
  </si>
  <si>
    <t>personas</t>
  </si>
  <si>
    <t>Índice</t>
  </si>
  <si>
    <t>Contenedores</t>
  </si>
  <si>
    <t>Pasajeros de cruceros</t>
  </si>
  <si>
    <t>6. Indicadores de eficiencia</t>
  </si>
  <si>
    <t>Objetivo estratégico PMDP</t>
  </si>
  <si>
    <t>Acción</t>
  </si>
  <si>
    <t>1a</t>
  </si>
  <si>
    <t>1b</t>
  </si>
  <si>
    <t>3b</t>
  </si>
  <si>
    <t>3a</t>
  </si>
  <si>
    <t>2b</t>
  </si>
  <si>
    <t>2a</t>
  </si>
  <si>
    <t xml:space="preserve"> 7. Presupuesto de la API
(pesos)</t>
  </si>
  <si>
    <t>(Descuentos o Tarifas Promocionales)</t>
  </si>
  <si>
    <t>UTILIDAD/PÉRDIDA DESPUÉS DE PARTIDAS EXTRAORDINARIAS</t>
  </si>
  <si>
    <t>Concepto</t>
  </si>
  <si>
    <t>Recursos propios</t>
  </si>
  <si>
    <t>Recursos fiscales</t>
  </si>
  <si>
    <t>Total</t>
  </si>
  <si>
    <t>Cisco</t>
  </si>
  <si>
    <t>Correo electrónico</t>
  </si>
  <si>
    <t>Nombre</t>
  </si>
  <si>
    <t>Teléfono</t>
  </si>
  <si>
    <t>Cargo</t>
  </si>
  <si>
    <t>Variable</t>
  </si>
  <si>
    <r>
      <t xml:space="preserve">Metros cúbicos </t>
    </r>
    <r>
      <rPr>
        <b/>
        <sz val="11"/>
        <color rgb="FF000000"/>
        <rFont val="Tahoma"/>
        <family val="2"/>
      </rPr>
      <t>programados</t>
    </r>
    <r>
      <rPr>
        <sz val="11"/>
        <color rgb="FF000000"/>
        <rFont val="Tahoma"/>
        <family val="2"/>
      </rPr>
      <t xml:space="preserve"> de dragado de construcción</t>
    </r>
  </si>
  <si>
    <r>
      <t xml:space="preserve">Metros </t>
    </r>
    <r>
      <rPr>
        <b/>
        <sz val="11"/>
        <color rgb="FF000000"/>
        <rFont val="Tahoma"/>
        <family val="2"/>
      </rPr>
      <t>programados</t>
    </r>
    <r>
      <rPr>
        <sz val="11"/>
        <color rgb="FF000000"/>
        <rFont val="Tahoma"/>
        <family val="2"/>
      </rPr>
      <t xml:space="preserve"> de construcción de muelle</t>
    </r>
    <r>
      <rPr>
        <b/>
        <sz val="11"/>
        <color rgb="FF000000"/>
        <rFont val="Tahoma"/>
        <family val="2"/>
      </rPr>
      <t xml:space="preserve"> </t>
    </r>
  </si>
  <si>
    <r>
      <t xml:space="preserve">Metros </t>
    </r>
    <r>
      <rPr>
        <b/>
        <sz val="11"/>
        <color rgb="FF000000"/>
        <rFont val="Tahoma"/>
        <family val="2"/>
      </rPr>
      <t>realizados</t>
    </r>
    <r>
      <rPr>
        <sz val="11"/>
        <color rgb="FF000000"/>
        <rFont val="Tahoma"/>
        <family val="2"/>
      </rPr>
      <t xml:space="preserve"> de construcción de muelle</t>
    </r>
    <r>
      <rPr>
        <b/>
        <sz val="11"/>
        <color rgb="FF000000"/>
        <rFont val="Tahoma"/>
        <family val="2"/>
      </rPr>
      <t xml:space="preserve"> </t>
    </r>
  </si>
  <si>
    <r>
      <t xml:space="preserve">Metros cúbicos </t>
    </r>
    <r>
      <rPr>
        <b/>
        <sz val="11"/>
        <color rgb="FF000000"/>
        <rFont val="Tahoma"/>
        <family val="2"/>
      </rPr>
      <t>realizados</t>
    </r>
    <r>
      <rPr>
        <sz val="11"/>
        <color rgb="FF000000"/>
        <rFont val="Tahoma"/>
        <family val="2"/>
      </rPr>
      <t xml:space="preserve"> de dragado de construcción</t>
    </r>
  </si>
  <si>
    <r>
      <t xml:space="preserve">Metros cuadrados </t>
    </r>
    <r>
      <rPr>
        <b/>
        <sz val="11"/>
        <color theme="1"/>
        <rFont val="Tahoma"/>
        <family val="2"/>
      </rPr>
      <t>realizados</t>
    </r>
    <r>
      <rPr>
        <sz val="11"/>
        <color theme="1"/>
        <rFont val="Tahoma"/>
        <family val="2"/>
      </rPr>
      <t xml:space="preserve"> de construcción de áreas de almacenamiento </t>
    </r>
  </si>
  <si>
    <r>
      <t xml:space="preserve">Metros </t>
    </r>
    <r>
      <rPr>
        <b/>
        <sz val="11"/>
        <color theme="1"/>
        <rFont val="Tahoma"/>
        <family val="2"/>
      </rPr>
      <t>programados</t>
    </r>
    <r>
      <rPr>
        <sz val="11"/>
        <color theme="1"/>
        <rFont val="Tahoma"/>
        <family val="2"/>
      </rPr>
      <t xml:space="preserve"> de mantenimiento de muelles</t>
    </r>
  </si>
  <si>
    <r>
      <t xml:space="preserve">Metros </t>
    </r>
    <r>
      <rPr>
        <b/>
        <sz val="11"/>
        <color theme="1"/>
        <rFont val="Tahoma"/>
        <family val="2"/>
      </rPr>
      <t>realizados</t>
    </r>
    <r>
      <rPr>
        <sz val="11"/>
        <color theme="1"/>
        <rFont val="Tahoma"/>
        <family val="2"/>
      </rPr>
      <t xml:space="preserve"> de mantenimiento de muelles</t>
    </r>
  </si>
  <si>
    <r>
      <t xml:space="preserve">Metros cuadrados </t>
    </r>
    <r>
      <rPr>
        <b/>
        <sz val="11"/>
        <color rgb="FF000000"/>
        <rFont val="Tahoma"/>
        <family val="2"/>
      </rPr>
      <t>programados</t>
    </r>
    <r>
      <rPr>
        <sz val="11"/>
        <color rgb="FF000000"/>
        <rFont val="Tahoma"/>
        <family val="2"/>
      </rPr>
      <t xml:space="preserve"> de mantenimiento de áreas de almacenamiento</t>
    </r>
  </si>
  <si>
    <r>
      <t xml:space="preserve">Metros cuadrados </t>
    </r>
    <r>
      <rPr>
        <b/>
        <sz val="11"/>
        <color rgb="FF000000"/>
        <rFont val="Tahoma"/>
        <family val="2"/>
      </rPr>
      <t>realizados</t>
    </r>
    <r>
      <rPr>
        <sz val="11"/>
        <color rgb="FF000000"/>
        <rFont val="Tahoma"/>
        <family val="2"/>
      </rPr>
      <t xml:space="preserve"> de mantenimiento de áreas de almacenamiento</t>
    </r>
  </si>
  <si>
    <r>
      <t xml:space="preserve">Metros cúbicos </t>
    </r>
    <r>
      <rPr>
        <b/>
        <sz val="11"/>
        <color rgb="FF000000"/>
        <rFont val="Tahoma"/>
        <family val="2"/>
      </rPr>
      <t>programados</t>
    </r>
    <r>
      <rPr>
        <sz val="11"/>
        <color rgb="FF000000"/>
        <rFont val="Tahoma"/>
        <family val="2"/>
      </rPr>
      <t xml:space="preserve"> de dragado de mantenimiento</t>
    </r>
  </si>
  <si>
    <r>
      <t xml:space="preserve">Metros cúbicos </t>
    </r>
    <r>
      <rPr>
        <b/>
        <sz val="11"/>
        <color rgb="FF000000"/>
        <rFont val="Tahoma"/>
        <family val="2"/>
      </rPr>
      <t>realizados</t>
    </r>
    <r>
      <rPr>
        <sz val="11"/>
        <color rgb="FF000000"/>
        <rFont val="Tahoma"/>
        <family val="2"/>
      </rPr>
      <t xml:space="preserve"> de dragado de mantenimiento</t>
    </r>
  </si>
  <si>
    <t>Total de operaciones portuarias de atraque y desatraque</t>
  </si>
  <si>
    <t>Costos de operación + gasto de administración</t>
  </si>
  <si>
    <t>Total de empleados</t>
  </si>
  <si>
    <t>Total de ingresos propios</t>
  </si>
  <si>
    <t>Toneladas de carga comercial+ fluidos petroleros = carga total</t>
  </si>
  <si>
    <t>Accidentes registrados</t>
  </si>
  <si>
    <t>Programado vs realizado</t>
  </si>
  <si>
    <t xml:space="preserve">Dragado de construcción </t>
  </si>
  <si>
    <t>Construcción de áreas de almacenamiento</t>
  </si>
  <si>
    <t>Construcción de muelles</t>
  </si>
  <si>
    <t>Conservación de muelles</t>
  </si>
  <si>
    <t>Conservación de áreas de almacenamiento</t>
  </si>
  <si>
    <t>Conservación de áreas de navegación (dragado de mantenimiento)</t>
  </si>
  <si>
    <t>Accidentes por operación de atraque y desatraque</t>
  </si>
  <si>
    <t>Costo por tonelada</t>
  </si>
  <si>
    <t>Costo por empleado</t>
  </si>
  <si>
    <t>Ingresos por tonelada</t>
  </si>
  <si>
    <t>Ingresos por número de empleados</t>
  </si>
  <si>
    <t>Muelle</t>
  </si>
  <si>
    <t>Estado físico del muelle</t>
  </si>
  <si>
    <t>Celular</t>
  </si>
  <si>
    <t>Fecha</t>
  </si>
  <si>
    <t>Responsable coordinador del POA</t>
  </si>
  <si>
    <t>Contenido</t>
  </si>
  <si>
    <t>Total </t>
  </si>
  <si>
    <t>Total de ISR, IETU, PTU</t>
  </si>
  <si>
    <t>Periodo</t>
  </si>
  <si>
    <t>Al primer trimestre</t>
  </si>
  <si>
    <t>Al segundo trimestre</t>
  </si>
  <si>
    <t>Al tercer trimestre</t>
  </si>
  <si>
    <t>Al cuarto trimestre</t>
  </si>
  <si>
    <t>Líneas de negocio</t>
  </si>
  <si>
    <t>(Elegir la opción deseada)</t>
  </si>
  <si>
    <t>Carga general</t>
  </si>
  <si>
    <t>Carga contenerizada</t>
  </si>
  <si>
    <t>Petróleo y derivados</t>
  </si>
  <si>
    <t>Marina</t>
  </si>
  <si>
    <t>Pesca</t>
  </si>
  <si>
    <t>Actividades Logísticas</t>
  </si>
  <si>
    <t>Astilleros</t>
  </si>
  <si>
    <t>Actividades de apoyo a la industria petrolera off shore</t>
  </si>
  <si>
    <t>Exportación de petróleo crudo</t>
  </si>
  <si>
    <t>API</t>
  </si>
  <si>
    <t>Administración Portuaria Integral de Altamira</t>
  </si>
  <si>
    <t>Administración Portuaria Integral de Coatzacoalcos</t>
  </si>
  <si>
    <t>Administración Portuaria Integral de Dos Bocas</t>
  </si>
  <si>
    <t>Administración Portuaria Integral de Ensenada</t>
  </si>
  <si>
    <t>Administración Portuaria Integral de Guaymas</t>
  </si>
  <si>
    <t>Administración Portuaria Integral de Lázaro Cárdenas</t>
  </si>
  <si>
    <t>Administración Portuaria Integral de Manzanillo</t>
  </si>
  <si>
    <t>Administración Portuaria Integral de Mazatlán</t>
  </si>
  <si>
    <t>Administración Portuaria Integral de Progreso</t>
  </si>
  <si>
    <t>Administración Portuaria Integral de Puerto Madero</t>
  </si>
  <si>
    <t>Administración Portuaria Integral de Puerto Vallarta</t>
  </si>
  <si>
    <t>Administración Portuaria Integral de Salina Cruz</t>
  </si>
  <si>
    <t>Administración Portuaria Integral de Tampico</t>
  </si>
  <si>
    <t>Administración Portuaria Integral de Topolobampo</t>
  </si>
  <si>
    <t>Administración Portuaria Integral de Tuxpan</t>
  </si>
  <si>
    <t>Administración Portuaria Integral de Veracruz</t>
  </si>
  <si>
    <t>toneladas</t>
  </si>
  <si>
    <t>Rubro</t>
  </si>
  <si>
    <t>Turismo náutico</t>
  </si>
  <si>
    <t>Plataformas</t>
  </si>
  <si>
    <t>Todas</t>
  </si>
  <si>
    <t>Marina pública</t>
  </si>
  <si>
    <t>Marina privada</t>
  </si>
  <si>
    <t>Programa Operativo Anual
2015</t>
  </si>
  <si>
    <t>Programado 2015</t>
  </si>
  <si>
    <t>POA 2015</t>
  </si>
  <si>
    <t>Metas de desarrollo de la operación portuaria y logística</t>
  </si>
  <si>
    <t>Metas de construcción y modernización de infraestructura y
equipamiento a cargo de cesionarios (Inversiones)</t>
  </si>
  <si>
    <t>Metas de construcción y modernización de infraestructura y
equipamiento a cargo de la API (Inversiones)</t>
  </si>
  <si>
    <t>Metas de mantenimiento de infraestructura y equipamiento 
a cargo de la API</t>
  </si>
  <si>
    <t>Metas de mantenimiento de infraestructura y equipamiento 
a cargo de cesionarios</t>
  </si>
  <si>
    <t>Metas de movimiento portuario</t>
  </si>
  <si>
    <t>Indicadores de desarrollo portuario</t>
  </si>
  <si>
    <t>Acciones derivadas de líneas de acción (o de objetivos
 estratégicos)</t>
  </si>
  <si>
    <t>1a. Metas de desarrollo de la operación portuaria y logística</t>
  </si>
  <si>
    <t>2a. Metas de construcción y modernización de infraestructura y equipamiento a cargo de la API
(pesos)</t>
  </si>
  <si>
    <t>1b. Acciones derivadas de líneas de acción</t>
  </si>
  <si>
    <t>Meta PMDP</t>
  </si>
  <si>
    <t>Meta 2015</t>
  </si>
  <si>
    <t>Línea de acción PMDP</t>
  </si>
  <si>
    <t>Meta de construcción y modernización</t>
  </si>
  <si>
    <t>Responsable</t>
  </si>
  <si>
    <t>2b. Metas de construcción y modernización de infraestructura y equipamiento a cargo de cesionarios
(pesos)</t>
  </si>
  <si>
    <t>3a. Metas de mantenimiento de infraestructura y equipamiento a cargo de la API
(pesos)</t>
  </si>
  <si>
    <t xml:space="preserve">Objetivo estratégico PMDP </t>
  </si>
  <si>
    <t>Meta de mantenimiento</t>
  </si>
  <si>
    <t xml:space="preserve">Meta de mantenimiento </t>
  </si>
  <si>
    <t>3b. Metas de mantenimiento de infraestructura y equipamiento a cargo de cesionarios
(pesos)</t>
  </si>
  <si>
    <t>4. Metas de movimiento portuario</t>
  </si>
  <si>
    <t>5. Indicadores del desarrollo portuario</t>
  </si>
  <si>
    <t>Cifra anual 2015</t>
  </si>
  <si>
    <t xml:space="preserve"> </t>
  </si>
  <si>
    <t>Porcentaje</t>
  </si>
  <si>
    <r>
      <t xml:space="preserve">Metros cuadrados </t>
    </r>
    <r>
      <rPr>
        <b/>
        <sz val="11"/>
        <color theme="1"/>
        <rFont val="Tahoma"/>
        <family val="2"/>
      </rPr>
      <t>programados</t>
    </r>
    <r>
      <rPr>
        <sz val="11"/>
        <color theme="1"/>
        <rFont val="Tahoma"/>
        <family val="2"/>
      </rPr>
      <t xml:space="preserve"> de construcción de áreas de almacenamiento </t>
    </r>
  </si>
  <si>
    <t>Estrategia PMDP</t>
  </si>
  <si>
    <t>Ubicación de la obra</t>
  </si>
  <si>
    <t>THBO</t>
  </si>
  <si>
    <t>THBM</t>
  </si>
  <si>
    <t>CHBO</t>
  </si>
  <si>
    <t>CHBM</t>
  </si>
  <si>
    <t>Productividad en operación</t>
  </si>
  <si>
    <t>Productividad en muelle</t>
  </si>
  <si>
    <t>Ocupación de muelles</t>
  </si>
  <si>
    <t>Conenedores</t>
  </si>
  <si>
    <t>08 de Octubre de 2014</t>
  </si>
  <si>
    <t>Guillermo Von Borstel Osuna</t>
  </si>
  <si>
    <t>Gerente Comercial</t>
  </si>
  <si>
    <t>gcomercial@puertodeguaymas.com.mx</t>
  </si>
  <si>
    <t>Mexicana de Cobre S,A de C.V</t>
  </si>
  <si>
    <t>Cemex de México S.A de C.V</t>
  </si>
  <si>
    <t>Operadora de embarcaciones Selecta de Guaymas, S.A de C.V.</t>
  </si>
  <si>
    <t>Cortez Transfert S de R.L de C.V ( Fertilizantes).</t>
  </si>
  <si>
    <t>Petróleos Mexicanos - Refinacion</t>
  </si>
  <si>
    <t>Cementos Apasco S,A de C.V.</t>
  </si>
  <si>
    <t>Combustibles Marinos de Guaymas, S.A de C.V.</t>
  </si>
  <si>
    <t>Mittal Steel Molinos S.A de C.V.</t>
  </si>
  <si>
    <t>Mantenimiento y conservación</t>
  </si>
  <si>
    <t xml:space="preserve">Mantenimiento general a las instalaciones </t>
  </si>
  <si>
    <t>Servicios de Exportación e Importación S.A. de C.V.</t>
  </si>
  <si>
    <t>Terminal</t>
  </si>
  <si>
    <t>Número acumulado de nuevas instalaciones y terminales.</t>
  </si>
  <si>
    <t>Contratos</t>
  </si>
  <si>
    <t>Actualizar tecnológicamente la oferta de servicios portuarios y los procesos para
graneles minerales.</t>
  </si>
  <si>
    <t>Identificar nuevos nichos de mercado de granel mineral.</t>
  </si>
  <si>
    <t>Establecer las condiciones mínimas para disponer de enlaces marítimos regulares.</t>
  </si>
  <si>
    <t>Diversificar las cargas agrícolas que opera el puerto.</t>
  </si>
  <si>
    <t>Ampliar la oferta y la calidad de
servicios a la carga de granel mineral de la región.</t>
  </si>
  <si>
    <t>Ofertar mayores opciones de servicio a todo tipo de cargas de granel mineral.</t>
  </si>
  <si>
    <t>Toneladas operadas/hora buque operación</t>
  </si>
  <si>
    <t>Incrementar la capacidad
instalada y la eficiencia
operativa del movimiento de
graneles minerales.</t>
  </si>
  <si>
    <t>Dotar al puerto de las condiciones de infraestructura
portuaria y de conectividad para brindar mejores
servicios y favorecer menores costos a los graneles
minerales.</t>
  </si>
  <si>
    <t>Toneladas cargadas en un solo arribo.</t>
  </si>
  <si>
    <t>Incrementar la inversión en
terminales de graneles
minerales.</t>
  </si>
  <si>
    <t>Obtener recursos de inversión pública y privada para la
ampliación de la capacidad del puerto de Guaymas en el
manejo de granel mineral.</t>
  </si>
  <si>
    <t>Miles de pesos.</t>
  </si>
  <si>
    <t>Ampliar la oferta y la calidad de
servicios a la carga de granel
agrícola de la región.</t>
  </si>
  <si>
    <t>Ofertarmayores opciones de servicio a todo tipo de
cargas de granel agrícola.</t>
  </si>
  <si>
    <t>Toneladas operadas/hora buque
en operación</t>
  </si>
  <si>
    <t>Incrementar la capacidad de
atraque y la utilización de la
capacidad de almacenamiento.</t>
  </si>
  <si>
    <t>Incrementar el tamaño de carga de los embarques de
granel agrícola que se hagan por Guaymas</t>
  </si>
  <si>
    <t>Generar una oferta de servicio
de ruta regular para carga
general.</t>
  </si>
  <si>
    <t>Rutamarítima.</t>
  </si>
  <si>
    <t>Incrementar la
complementariedad de las
cargas actuales con el manejo de
carga general, en particular
automóviles.</t>
  </si>
  <si>
    <t>Autos.</t>
  </si>
  <si>
    <t>Incrementar la productividad a través del uso de mejor tecnología para la
operación de graneles minerales.</t>
  </si>
  <si>
    <t>se promoverá, entre los operadores de terminales e instalaciones de estos
productos, así como por parte de API Guaymas, la adquisición de equipo
especializado (tolvas con bandas, cargadores con bandas, apiladores de bandas,
etc.) para lograr una carga a buque de graneles minerales de mayor rendimiento a
la actual.</t>
  </si>
  <si>
    <t>Garantizar el equipo de arrastre ferroviario necesario para la demanda actual y
futura.</t>
  </si>
  <si>
    <t>Para ello se promoverá la celebración de convenios con Ferromex y Union Pacific
para garantizar una flota suficiente de equipo de arrastre para los principales
actuales y potenciales usuarios del puerto de Guaymas.</t>
  </si>
  <si>
    <t>Crear infraestructura especializada en el manejo de minerales acorde a las
tendencias del mercado portuario.</t>
  </si>
  <si>
    <t>Impulsar la operación de una terminal especializada de uso público.</t>
  </si>
  <si>
    <t>Con este objeto, API Guaymas evaluará la factibilidad de construir y operar, por sí o
mediante la participación de la inversión privada, de una terminal especializada de
graneles minerales uso público y, en su caso, ubicación óptima, el tamaño mínimo
de la misma, las inversiones mínimas en la terminal y las conexiones terrestres y
marítimas, buque objetivo y calado mínimo a ofertar, ingresos potenciales para la
API y política tarifaria a aplicar.</t>
  </si>
  <si>
    <t>Mejorar la asignación de espacios para el manejo de graneles minerales.</t>
  </si>
  <si>
    <t>Se requerirá del análisis de optimización de la logística de las operaciones y de
asignación de espacios portuarios, considerando todos los tipos de carga, los flujos
de las mercancías y los costos asociados a las operaciones y, en su caso, la
reubicación de algunas instalaciones.</t>
  </si>
  <si>
    <t>Ampliar el conocimiento del potencial del mercado de graneles minerales.</t>
  </si>
  <si>
    <t>Para ello, API Guaymas elaborará y participará en estudios de mercado que
determinen con precisión el volumen potencial a manejar por el puerto de
Guaymas de graneles minerales de Sonora, Chihuahua, Arizona y Nuevo México, así
realizará y promoverá la evaluación y estructuración de proyectos de nuevas
unidades de negocio para el manejo de graneles minerales.</t>
  </si>
  <si>
    <t>Gestionar recursos fiscales y explorar alternativas de financiamiento para la
ampliación de la capacidad portuaria.</t>
  </si>
  <si>
    <t>Reducir la dependencia del uso de la terminal de la estacionalidad del periodo de
cosecha.</t>
  </si>
  <si>
    <t>Se gestionará con el Gobierno de Sonora y ASERCA la implantación de un
programa de siembra de graneles agrícolas para la exportación, así como esquemas
para movilizar volúmenes de transito de carga mayores por el puerto.</t>
  </si>
  <si>
    <t>Modernizar la terminal agrícola con equipos y tecnología moderna.</t>
  </si>
  <si>
    <t>Ampliar la oferta de posiciones de atraque para operar con banda transportadora.</t>
  </si>
  <si>
    <t>Para ello, se buscará acondicionar una segunda posición de atraque para la
maniobra de carga a buque mediante una banda transportadora móvil u otros
mecanismos que resulten apropiados para ello.</t>
  </si>
  <si>
    <t>Mejorar el equipo de carga a buque con tecnología de punta, que permite la
flexibilidad de operación.</t>
  </si>
  <si>
    <t>Se buscará modernizar la banda transportadora que une los silos con el muelle con
objeto de que puedan operar más de dos silos al mismo tiempo.</t>
  </si>
  <si>
    <t>Reducir las emisiones de contaminantes (tamos).</t>
  </si>
  <si>
    <t>Con objeto de eliminar la emisión de tamos durante las maniobras de carga a
buque, se establecerán los mecanismos adecuados para ello en la terminal
granelera.</t>
  </si>
  <si>
    <t>Ampliar la capacidad de los embarques de granel agrícola.</t>
  </si>
  <si>
    <t>Incrementar la profundidad del puerto para atender buques de hasta 90,000
toneladas.</t>
  </si>
  <si>
    <t>Con objeto de contar con capacidad para recibir buques con capacidad de hasta
90,000 toneladas, se realizarán las obras de dragado para incrementar la
profundidad del puerto a por lo menos 14 metros.</t>
  </si>
  <si>
    <t>Ampliar las posibilidades de financiar el crecimiento de la capacidad portuaria en
el manejo de graneles agrícolas.</t>
  </si>
  <si>
    <t>Para disponer de mayores recursos que permitan construir y modernizar la
infraestructura y equipo destinado al manejo de graneles agrícolas, la API deberá
gestionar ante la SHCP, la asignación de recursos fiscales así como evaluar la actual
política tarifaria y de contraprestaciones a fin de fortalecer su posición financiera.</t>
  </si>
  <si>
    <t>Ampliar la conectividad marítima del puerto para carga general.</t>
  </si>
  <si>
    <t>Instrumentar acciones para atraer volúmenes crecientes de carga general.</t>
  </si>
  <si>
    <t>Con objeto de que Guaymas se convierta en centro de distribución de cargas
generales (automóviles, productos del acero, etc.) del Noroeste de México, se
instrumentarán las acciones necesarias, conjuntamente con la ZAL, para general
una oferta más competitiva de servicios de manejo de carga general en la región de
influencia del puerto.</t>
  </si>
  <si>
    <t>Apoyar la puesta en marcha de servicios marítimos regulares para carga general</t>
  </si>
  <si>
    <t>Para ofrecer mayores opciones para la exportación, importación y distribución
regional de carga general, se impulsará el establecimiento de una ruta regular
marítima de cabotaje y/o short sea shipping con puertos concentradores de este
tipo de carga. Al respecto, se evaluará la posibilidad de apoyar de manera temporal
la operación de un servicio de transporte marítimo regular.</t>
  </si>
  <si>
    <t>Identificar nichos de mercado susceptibles de atender.</t>
  </si>
  <si>
    <t>Disponer de servicios de línea regular para el transporte de contenedores.</t>
  </si>
  <si>
    <t>Se promoverá y buscará acordar con una línea naviera el establecimiento de un
servicio feeder desde el Puerto de Guaymas hacia un puerto concentrador de carga
con objeto de abrir opciones de servicio de este tipo de carga a la economía de la
región.</t>
  </si>
  <si>
    <t>Generar una oferta de servicios integrales para el manejo de contenedores para
atender los mercados del Noroeste de México y del Sur de EUA.</t>
  </si>
  <si>
    <t>Se promoverá la celebración de alianzas estratégicas con operadores intermodales
que operen carga contenerizada en Arizona, Nuevo México y Texas y que
actualmente administren cadenas logísticas desde Asia, para diseñar un servicio
integral “sin costuras” a través del puerto de Guaymas.</t>
  </si>
  <si>
    <t>Gestionar la instalación de empresas generadoras de cargas contenerizadas.</t>
  </si>
  <si>
    <t>Se asignarán espacios y recursos para dotar de infraestructura a un área dentro de
la ZAL que sea receptora de empresas que generen carga contenerizada.</t>
  </si>
  <si>
    <t>Estructurar negocios de carga contenerizada, tipo llave en mano.</t>
  </si>
  <si>
    <t>Se adoptarán las medidas necesarias para identificar volúmenes de carga
contenerizada con origen o destino en Sonora, Arizona, Nuevo México y Texas, con
potencial a manejar por el puerto de Guaymas.
La API llevará a cabo las acciones necesarias para identificar y estructurar unidades
de negocio que se puedan instalar en la ZAL y/o el recinto fiscalizado estratégico
que generen carga contenerizada y que permitan facilitar la promoción y la
atracción de cargas y de inversiones.</t>
  </si>
  <si>
    <t>Disponer de esquema de incentivos para impulsar el establecimiento de empresas
logísticas e industriales en la ZAL.</t>
  </si>
  <si>
    <t>Habilitar un esquema aduanal que incentive el uso de la ZAL.</t>
  </si>
  <si>
    <t>Se gestionarán las autorizaciones necesarias por el Servicio de Administración
Tributaria (SAT) para habilitar y operar un recinto fiscalizado estratégico en
Guaymas con objeto de incentivar el establecimiento de empresas generadoras de
carga.</t>
  </si>
  <si>
    <t>Integrar un paquete de incentivos mínimos para promover la instalación de
empresas en la ZAL.</t>
  </si>
  <si>
    <t>Se promoverá, conjuntamente con el Gobierno de Sonora, y apoyará la
instrumentación de un paquete de incentivos a la inversión para las empresas que
deseen instalarse en la ZAL con objeto de atraer inversiones y cargas por el puerto.</t>
  </si>
  <si>
    <t>Ampliar las posibilidades de crecimiento de la ZAL.</t>
  </si>
  <si>
    <t>Gestionar recursos fiscales y explorar alternativas de financiamiento para la
urbanización de la ZAL.</t>
  </si>
  <si>
    <t>Se gestionará la asignación de recursos presupuestales para financiar la
urbanización de la ZAL que permita la instalación de empresas logísticas e
industriales en esa zona.</t>
  </si>
  <si>
    <t>Equipo</t>
  </si>
  <si>
    <t>Convenio</t>
  </si>
  <si>
    <t>Contrato</t>
  </si>
  <si>
    <t>Estudio</t>
  </si>
  <si>
    <t>Programas</t>
  </si>
  <si>
    <t>Asignación Recursos</t>
  </si>
  <si>
    <t>Ruta</t>
  </si>
  <si>
    <t>Servicio</t>
  </si>
  <si>
    <t>Alianzas</t>
  </si>
  <si>
    <t>Permiso</t>
  </si>
  <si>
    <t>Incentivo</t>
  </si>
  <si>
    <t>Instalación y equipamiento de instalaciones especializadas para servicio de pesaje</t>
  </si>
  <si>
    <t>36 PuE</t>
  </si>
  <si>
    <t>Garantizar el acceso y ampliar la cobertura de infraestructura y servicios de transporte y comunicaciones, tanto a nivel nacional como regional, a fin de que los mexicanos puedan comunicarse y trasladarse de manera ágil y oportuna en todo el país y con el mundo, así como hacer más eficiente el transporte de mercancías y las telecomunicaciones hacia el interior y el exterior del país, de manera que estos sectores contribuyan a aprovechar las ventajas comparativas con las que cuenta México</t>
  </si>
  <si>
    <t>URBANIZACION DE LA ZONA DE ACTIVIDADES LOGISTICAS</t>
  </si>
  <si>
    <t>**</t>
  </si>
  <si>
    <t>1109J270002</t>
  </si>
  <si>
    <t>REHABILITACION DE MUELLES</t>
  </si>
  <si>
    <t>*</t>
  </si>
  <si>
    <t>1109J270009</t>
  </si>
  <si>
    <t>CONSTRUCCION DEL AREA DE LA TERMINAL MINERAL</t>
  </si>
  <si>
    <t>18 PuE</t>
  </si>
  <si>
    <t>1109J270006</t>
  </si>
  <si>
    <t>NIVELACION DE AREAS DE PATIOS DE DEPOSITOS DE MERCANCIAS</t>
  </si>
  <si>
    <t>21 PuE</t>
  </si>
  <si>
    <t>1109J270005</t>
  </si>
  <si>
    <t>AUTOMATIZACION DE SILOS</t>
  </si>
  <si>
    <t>AL8</t>
  </si>
  <si>
    <t>1109J270004</t>
  </si>
  <si>
    <t>CONSTRUCCION DE MUELLE PARA CONTENEDORES EN EL AREA DE CHALANES</t>
  </si>
  <si>
    <t>OA5'</t>
  </si>
  <si>
    <t>1109J270010</t>
  </si>
  <si>
    <t>EXPANSION DEL PUERTO DE GUAYMAS, SONORA, FASE I</t>
  </si>
  <si>
    <t>1209J270001</t>
  </si>
  <si>
    <t>PAVIMENTACION DE VIALIDADES INTERNAS</t>
  </si>
  <si>
    <t>3PuN</t>
  </si>
  <si>
    <t>1409J270002</t>
  </si>
  <si>
    <t>CONSTRUCCIÓN DE ACCESO FERROVIARIO ADICIONAL EN LA ZONA NORTE EN “Y”</t>
  </si>
  <si>
    <t>13 PuE</t>
  </si>
  <si>
    <t>EN TRAMITE</t>
  </si>
  <si>
    <t>REHABILITACIÓN INTEGRAL DEL CIRCUITO FERROVIARIO</t>
  </si>
  <si>
    <t>VIALIDAD ALTERNA DE ACCESO AL PUERTO</t>
  </si>
  <si>
    <t>VIALIDAD ALTERNA DE ACCESO AL PUERTO (PUENTE)</t>
  </si>
  <si>
    <t>DRAGADO DE MANTENIMIENTO, CANALES DE NAVEGACION, Y DARSENA DE CIABOGA DEL PUERTO</t>
  </si>
  <si>
    <t>34 PuE</t>
  </si>
  <si>
    <t>CONCLUSION Y REMODELACION DE OFICINAS ADMINISTRATIVAS</t>
  </si>
  <si>
    <t>29 PuE</t>
  </si>
  <si>
    <t>ESCALERA DE EMERGENCIA EN UNIDAD SILOS</t>
  </si>
  <si>
    <t>VIALIDADES</t>
  </si>
  <si>
    <t>VIAS FERREAS</t>
  </si>
  <si>
    <t>3PuE</t>
  </si>
  <si>
    <t>MUELLES</t>
  </si>
  <si>
    <t>OA6 a OA10</t>
  </si>
  <si>
    <t>SISTEMA DE ALUMBRADO Y ALTA TENSION</t>
  </si>
  <si>
    <t>PATIOS Y AREAS DE TALLERES</t>
  </si>
  <si>
    <t>29PuE</t>
  </si>
  <si>
    <t>COBERTIZOS</t>
  </si>
  <si>
    <t>ED3, ED4, AL4 Y AL9</t>
  </si>
  <si>
    <t>SISTEMA DE AGUA POTABLE</t>
  </si>
  <si>
    <t>EDIFICIOS</t>
  </si>
  <si>
    <t>SEÑALAMIENTO MARITIMO</t>
  </si>
  <si>
    <t>SILOS</t>
  </si>
  <si>
    <t>23PuE</t>
  </si>
  <si>
    <t>SEGURIDAD PORTUARIA</t>
  </si>
  <si>
    <t>CONTROL AMBIENTAL</t>
  </si>
  <si>
    <t>AREAS VERDES</t>
  </si>
  <si>
    <t>CENTRO INTERNACIONAL DE CRUCEROS</t>
  </si>
  <si>
    <t>4PuE</t>
  </si>
  <si>
    <t>Incrementar la capacidad instalada y la eficiencia operativa del movimiento de graneles minerales.</t>
  </si>
  <si>
    <t>Tamaño de embarque máximo de granel mineral atendido en el puerto.</t>
  </si>
  <si>
    <t>Grado de utilización de la capacidad para graneles minerales.</t>
  </si>
  <si>
    <t>porcentaje</t>
  </si>
  <si>
    <t>Incrementar el desarrollo de negocios de graneles minerales.</t>
  </si>
  <si>
    <t>número acumulado de nuevas instalaciones de granel mineral.</t>
  </si>
  <si>
    <t>Monto de inversiones para graneles minerales.</t>
  </si>
  <si>
    <t>Miles de Pesos</t>
  </si>
  <si>
    <t>Incrementar la capacidad de atraque y la utilización de la capacidad de almacenamiento.</t>
  </si>
  <si>
    <t>Tamaño de embarque máximo de granel agrícola atendido en el puerto.</t>
  </si>
  <si>
    <t>Grado de utilización de la terminal de graneles agrícolas.</t>
  </si>
  <si>
    <t>Numero acumulado de rutas regulares marítimas en operación.</t>
  </si>
  <si>
    <t>Vehículos movilizados por el puerto</t>
  </si>
  <si>
    <t>Mejorar el desarrollo de negocios de carga general.</t>
  </si>
  <si>
    <t>Número acumulado de empresas instaladas en la ZAL que general al puerto carga general.</t>
  </si>
  <si>
    <t>Generar una oferta de infraestructura especializada para el manejo de fluidos no combustibles.</t>
  </si>
  <si>
    <t>Número acumulado de nuevas terminales o instalaciones de fluidos no combustibles.</t>
  </si>
  <si>
    <t>Terminal o instalacion de fluidos</t>
  </si>
  <si>
    <t>Atraer nuevos negocios de fluidos no combustibles.</t>
  </si>
  <si>
    <t>Número acumulado de nuevas empresas instaladas en el puerto que operen fluidos no combustibles.</t>
  </si>
  <si>
    <t>Generar una oferta de servicios para la carga contenerizada de la región.</t>
  </si>
  <si>
    <t>Número acumulado de servicios marítimo regular de contenedores.</t>
  </si>
  <si>
    <t>Servicios maritimos regulares de contenedores</t>
  </si>
  <si>
    <t>Dotar al puerto de la infraestructura necesaria para el manejo de carga contenerizada.</t>
  </si>
  <si>
    <t>Número acumulado de terminales de contenedores en operación.</t>
  </si>
  <si>
    <t>Atraer negocios relacionados con el manejo de contenedores</t>
  </si>
  <si>
    <t>Número acumulado de nuevos negocios estructurados de carga contenerizada.</t>
  </si>
  <si>
    <t>Mejorar el desarrollo de negocios en la ZAL.</t>
  </si>
  <si>
    <t>Número acumulado de nuevas empresas en ña ZAL.</t>
  </si>
  <si>
    <t>Lograr un mayor dinamismo de las actividades asociadas al turismo de cruceros.</t>
  </si>
  <si>
    <t>Número de pasajeros de cruceros en el año</t>
  </si>
  <si>
    <t>Pasajeros</t>
  </si>
  <si>
    <t>Optimizar la utilización de la terminal de cruceros</t>
  </si>
  <si>
    <t>Número acumulado de contratos para uso de espacios y prestación de servicios en la terminal.</t>
  </si>
  <si>
    <t>Acelerar la consolidación de Guaymas como destino de cruceros.</t>
  </si>
  <si>
    <t>Número acumulado de nuevas rutas de cruceros que usen a guaymas como puerto de escala.</t>
  </si>
  <si>
    <t>Rutas</t>
  </si>
  <si>
    <t>Incrementar la eficiencia de las inversiones del puerto en el negocio de transbordadores</t>
  </si>
  <si>
    <t>Monto de inversiones para transbordadores</t>
  </si>
  <si>
    <t>pag. 107</t>
  </si>
  <si>
    <t>pag. 108</t>
  </si>
  <si>
    <t>Pag. 110</t>
  </si>
  <si>
    <t>Pag. 111</t>
  </si>
  <si>
    <t>Pag.111 modificado</t>
  </si>
  <si>
    <t>Pag. 112</t>
  </si>
  <si>
    <t>Pag. 113</t>
  </si>
  <si>
    <t>Pag.114</t>
  </si>
  <si>
    <t>Pag. 115</t>
  </si>
  <si>
    <t>Pag. 116</t>
  </si>
  <si>
    <t>Pag. 117</t>
  </si>
  <si>
    <t>Pag. 117 modificado</t>
  </si>
  <si>
    <t>Pag. 118</t>
  </si>
  <si>
    <t>Pasajeros de Transbordadores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</si>
</sst>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80A]d&quot; de &quot;mmmm&quot; de &quot;yyyy;@"/>
    <numFmt numFmtId="166" formatCode="#,##0_ ;\-#,##0\ "/>
  </numFmts>
  <fonts count="39" x14ac:knownFonts="1">
    <font>
      <sz val="11"/>
      <color theme="1"/>
      <name val="Calibri"/>
      <family val="2"/>
      <scheme val="minor"/>
    </font>
    <font>
      <sz val="11"/>
      <color theme="1"/>
      <name val="Calibri"/>
      <family val="2"/>
      <scheme val="minor"/>
    </font>
    <font>
      <b/>
      <sz val="12"/>
      <color theme="1"/>
      <name val="Tahoma"/>
      <family val="2"/>
    </font>
    <font>
      <b/>
      <sz val="12"/>
      <color indexed="8"/>
      <name val="Tahoma"/>
      <family val="2"/>
    </font>
    <font>
      <sz val="11"/>
      <color theme="1"/>
      <name val="Tahoma"/>
      <family val="2"/>
    </font>
    <font>
      <b/>
      <sz val="12"/>
      <color theme="0"/>
      <name val="Tahoma"/>
      <family val="2"/>
    </font>
    <font>
      <b/>
      <sz val="11"/>
      <color theme="0"/>
      <name val="Tahoma"/>
      <family val="2"/>
    </font>
    <font>
      <sz val="11"/>
      <color theme="0"/>
      <name val="Tahoma"/>
      <family val="2"/>
    </font>
    <font>
      <sz val="11"/>
      <name val="Tahoma"/>
      <family val="2"/>
    </font>
    <font>
      <b/>
      <sz val="11"/>
      <color rgb="FF000000"/>
      <name val="Tahoma"/>
      <family val="2"/>
    </font>
    <font>
      <sz val="11"/>
      <color rgb="FF000000"/>
      <name val="Tahoma"/>
      <family val="2"/>
    </font>
    <font>
      <sz val="12"/>
      <color theme="1"/>
      <name val="Tahoma"/>
      <family val="2"/>
    </font>
    <font>
      <sz val="12"/>
      <color theme="0"/>
      <name val="Tahoma"/>
      <family val="2"/>
    </font>
    <font>
      <sz val="18"/>
      <color theme="1"/>
      <name val="Tahoma"/>
      <family val="2"/>
    </font>
    <font>
      <sz val="10"/>
      <color theme="0"/>
      <name val="Tahoma"/>
      <family val="2"/>
    </font>
    <font>
      <u/>
      <sz val="11"/>
      <color theme="10"/>
      <name val="Calibri"/>
      <family val="2"/>
      <scheme val="minor"/>
    </font>
    <font>
      <sz val="10"/>
      <color rgb="FF000000"/>
      <name val="Tahoma"/>
      <family val="2"/>
    </font>
    <font>
      <b/>
      <sz val="8"/>
      <color indexed="81"/>
      <name val="Tahoma"/>
      <family val="2"/>
    </font>
    <font>
      <sz val="8"/>
      <color indexed="81"/>
      <name val="Tahoma"/>
      <family val="2"/>
    </font>
    <font>
      <b/>
      <sz val="11"/>
      <color theme="1"/>
      <name val="Tahoma"/>
      <family val="2"/>
    </font>
    <font>
      <sz val="11"/>
      <color theme="0"/>
      <name val="Calibri"/>
      <family val="2"/>
      <scheme val="minor"/>
    </font>
    <font>
      <b/>
      <sz val="14"/>
      <color theme="0"/>
      <name val="Tahoma"/>
      <family val="2"/>
    </font>
    <font>
      <b/>
      <sz val="11"/>
      <color indexed="8"/>
      <name val="Tahoma"/>
      <family val="2"/>
    </font>
    <font>
      <sz val="10"/>
      <name val="Arial"/>
      <family val="2"/>
    </font>
    <font>
      <b/>
      <sz val="14"/>
      <color theme="1"/>
      <name val="Tahoma"/>
      <family val="2"/>
    </font>
    <font>
      <sz val="10"/>
      <name val="Tahoma"/>
      <family val="2"/>
    </font>
    <font>
      <u/>
      <sz val="11"/>
      <name val="Calibri"/>
      <family val="2"/>
      <scheme val="minor"/>
    </font>
    <font>
      <u/>
      <sz val="11"/>
      <color rgb="FFFF0000"/>
      <name val="Calibri"/>
      <family val="2"/>
      <scheme val="minor"/>
    </font>
    <font>
      <sz val="12"/>
      <name val="Tahoma"/>
      <family val="2"/>
    </font>
    <font>
      <u/>
      <sz val="8"/>
      <color indexed="81"/>
      <name val="Tahoma"/>
      <family val="2"/>
    </font>
    <font>
      <sz val="11"/>
      <color theme="3"/>
      <name val="Tahoma"/>
      <family val="2"/>
    </font>
    <font>
      <sz val="11"/>
      <color theme="9" tint="-0.499984740745262"/>
      <name val="Tahoma"/>
      <family val="2"/>
    </font>
    <font>
      <sz val="11"/>
      <color theme="6" tint="-0.499984740745262"/>
      <name val="Tahoma"/>
      <family val="2"/>
    </font>
    <font>
      <sz val="11"/>
      <color rgb="FFFF0000"/>
      <name val="Tahoma"/>
      <family val="2"/>
    </font>
    <font>
      <sz val="11"/>
      <color rgb="FF7030A0"/>
      <name val="Tahoma"/>
      <family val="2"/>
    </font>
    <font>
      <sz val="11"/>
      <name val="Switzerland"/>
      <family val="2"/>
    </font>
    <font>
      <sz val="11"/>
      <name val="Arial"/>
      <family val="2"/>
    </font>
    <font>
      <sz val="11"/>
      <color theme="3" tint="0.39997558519241921"/>
      <name val="Tahoma"/>
      <family val="2"/>
    </font>
    <font>
      <u/>
      <sz val="11"/>
      <color theme="1"/>
      <name val="Calibri"/>
      <family val="2"/>
      <scheme val="minor"/>
    </font>
  </fonts>
  <fills count="15">
    <fill>
      <patternFill patternType="none"/>
    </fill>
    <fill>
      <patternFill patternType="gray125"/>
    </fill>
    <fill>
      <gradientFill degree="90">
        <stop position="0">
          <color rgb="FFC00000"/>
        </stop>
        <stop position="1">
          <color theme="5" tint="0.40000610370189521"/>
        </stop>
      </gradient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gradientFill type="path" left="0.5" right="0.5" top="0.5" bottom="0.5">
        <stop position="0">
          <color theme="0"/>
        </stop>
        <stop position="1">
          <color theme="0" tint="-0.34900967436750391"/>
        </stop>
      </gradientFill>
    </fill>
    <fill>
      <patternFill patternType="solid">
        <fgColor theme="1" tint="0.499984740745262"/>
        <bgColor indexed="64"/>
      </patternFill>
    </fill>
    <fill>
      <patternFill patternType="solid">
        <fgColor rgb="FFC2C2C2"/>
        <bgColor indexed="64"/>
      </patternFill>
    </fill>
    <fill>
      <gradientFill degree="90">
        <stop position="0">
          <color theme="1"/>
        </stop>
        <stop position="1">
          <color theme="1" tint="0.49803155613879818"/>
        </stop>
      </gradientFill>
    </fill>
    <fill>
      <patternFill patternType="solid">
        <fgColor rgb="FFFFFF00"/>
        <bgColor indexed="64"/>
      </patternFill>
    </fill>
    <fill>
      <patternFill patternType="solid">
        <fgColor theme="0" tint="-0.14999847407452621"/>
        <bgColor indexed="64"/>
      </patternFill>
    </fill>
  </fills>
  <borders count="289">
    <border>
      <left/>
      <right/>
      <top/>
      <bottom/>
      <diagonal/>
    </border>
    <border>
      <left/>
      <right style="medium">
        <color theme="0" tint="-0.14999847407452621"/>
      </right>
      <top/>
      <bottom/>
      <diagonal/>
    </border>
    <border>
      <left style="medium">
        <color theme="0" tint="-0.14999847407452621"/>
      </left>
      <right style="thick">
        <color theme="0" tint="-0.14999847407452621"/>
      </right>
      <top style="thin">
        <color theme="0" tint="-0.14999847407452621"/>
      </top>
      <bottom style="thin">
        <color theme="0" tint="-0.14999847407452621"/>
      </bottom>
      <diagonal/>
    </border>
    <border>
      <left style="thick">
        <color theme="0" tint="-0.14999847407452621"/>
      </left>
      <right style="hair">
        <color theme="0" tint="-0.14999847407452621"/>
      </right>
      <top style="thin">
        <color theme="0" tint="-0.14999847407452621"/>
      </top>
      <bottom style="thin">
        <color theme="0" tint="-0.14999847407452621"/>
      </bottom>
      <diagonal/>
    </border>
    <border>
      <left/>
      <right style="thick">
        <color theme="0" tint="-0.14999847407452621"/>
      </right>
      <top style="thin">
        <color theme="0" tint="-0.14999847407452621"/>
      </top>
      <bottom style="thin">
        <color theme="0" tint="-0.14999847407452621"/>
      </bottom>
      <diagonal/>
    </border>
    <border>
      <left/>
      <right style="hair">
        <color theme="0" tint="-0.14999847407452621"/>
      </right>
      <top style="thin">
        <color theme="0" tint="-0.14999847407452621"/>
      </top>
      <bottom style="thin">
        <color theme="0" tint="-0.14999847407452621"/>
      </bottom>
      <diagonal/>
    </border>
    <border>
      <left/>
      <right style="medium">
        <color theme="0" tint="-0.14999847407452621"/>
      </right>
      <top style="thin">
        <color theme="0" tint="-0.14999847407452621"/>
      </top>
      <bottom style="thin">
        <color theme="0" tint="-0.14999847407452621"/>
      </bottom>
      <diagonal/>
    </border>
    <border>
      <left/>
      <right style="thick">
        <color theme="0" tint="-0.14999847407452621"/>
      </right>
      <top style="thin">
        <color theme="0" tint="-0.14999847407452621"/>
      </top>
      <bottom style="medium">
        <color theme="0" tint="-0.14999847407452621"/>
      </bottom>
      <diagonal/>
    </border>
    <border>
      <left/>
      <right style="hair">
        <color theme="0"/>
      </right>
      <top/>
      <bottom/>
      <diagonal/>
    </border>
    <border>
      <left style="medium">
        <color theme="0" tint="-0.14999847407452621"/>
      </left>
      <right style="thick">
        <color theme="0" tint="-0.14999847407452621"/>
      </right>
      <top/>
      <bottom style="thin">
        <color theme="0" tint="-0.14999847407452621"/>
      </bottom>
      <diagonal/>
    </border>
    <border>
      <left/>
      <right style="hair">
        <color theme="0" tint="-0.14999847407452621"/>
      </right>
      <top/>
      <bottom style="thin">
        <color theme="0" tint="-0.14999847407452621"/>
      </bottom>
      <diagonal/>
    </border>
    <border>
      <left style="hair">
        <color theme="0" tint="-0.14999847407452621"/>
      </left>
      <right style="hair">
        <color theme="0" tint="-0.14999847407452621"/>
      </right>
      <top/>
      <bottom style="thin">
        <color theme="0" tint="-0.14999847407452621"/>
      </bottom>
      <diagonal/>
    </border>
    <border>
      <left/>
      <right style="thick">
        <color theme="0" tint="-0.14999847407452621"/>
      </right>
      <top/>
      <bottom style="thin">
        <color theme="0" tint="-0.14999847407452621"/>
      </bottom>
      <diagonal/>
    </border>
    <border>
      <left style="thick">
        <color theme="0" tint="-0.14999847407452621"/>
      </left>
      <right style="hair">
        <color theme="0" tint="-0.14999847407452621"/>
      </right>
      <top/>
      <bottom style="thin">
        <color theme="0" tint="-0.14999847407452621"/>
      </bottom>
      <diagonal/>
    </border>
    <border>
      <left/>
      <right style="medium">
        <color theme="0" tint="-0.14999847407452621"/>
      </right>
      <top/>
      <bottom style="thin">
        <color theme="0" tint="-0.14999847407452621"/>
      </bottom>
      <diagonal/>
    </border>
    <border>
      <left style="hair">
        <color theme="0" tint="-0.14999847407452621"/>
      </left>
      <right style="hair">
        <color theme="0" tint="-0.14999847407452621"/>
      </right>
      <top style="thin">
        <color theme="0" tint="-0.14999847407452621"/>
      </top>
      <bottom style="thin">
        <color theme="0" tint="-0.14999847407452621"/>
      </bottom>
      <diagonal/>
    </border>
    <border>
      <left style="medium">
        <color theme="0" tint="-0.14999847407452621"/>
      </left>
      <right style="thick">
        <color theme="0" tint="-0.14999847407452621"/>
      </right>
      <top style="thin">
        <color theme="0" tint="-0.14999847407452621"/>
      </top>
      <bottom style="medium">
        <color theme="0" tint="-0.14999847407452621"/>
      </bottom>
      <diagonal/>
    </border>
    <border>
      <left/>
      <right style="hair">
        <color theme="0" tint="-0.14999847407452621"/>
      </right>
      <top style="thin">
        <color theme="0" tint="-0.14999847407452621"/>
      </top>
      <bottom style="medium">
        <color theme="0" tint="-0.14999847407452621"/>
      </bottom>
      <diagonal/>
    </border>
    <border>
      <left style="hair">
        <color theme="0" tint="-0.14999847407452621"/>
      </left>
      <right style="hair">
        <color theme="0" tint="-0.14999847407452621"/>
      </right>
      <top style="thin">
        <color theme="0" tint="-0.14999847407452621"/>
      </top>
      <bottom style="medium">
        <color theme="0" tint="-0.14999847407452621"/>
      </bottom>
      <diagonal/>
    </border>
    <border>
      <left style="thick">
        <color theme="0" tint="-0.14999847407452621"/>
      </left>
      <right style="hair">
        <color theme="0" tint="-0.14999847407452621"/>
      </right>
      <top style="thin">
        <color theme="0" tint="-0.14999847407452621"/>
      </top>
      <bottom style="medium">
        <color theme="0" tint="-0.14999847407452621"/>
      </bottom>
      <diagonal/>
    </border>
    <border>
      <left/>
      <right style="medium">
        <color theme="0" tint="-0.14999847407452621"/>
      </right>
      <top style="thin">
        <color theme="0" tint="-0.14999847407452621"/>
      </top>
      <bottom style="medium">
        <color theme="0" tint="-0.14999847407452621"/>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style="thick">
        <color theme="0" tint="-0.14999847407452621"/>
      </right>
      <top style="medium">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style="medium">
        <color theme="0" tint="-0.14999847407452621"/>
      </bottom>
      <diagonal/>
    </border>
    <border>
      <left/>
      <right/>
      <top/>
      <bottom style="medium">
        <color theme="0" tint="-0.149998474074526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ck">
        <color theme="0" tint="-0.14993743705557422"/>
      </right>
      <top style="thick">
        <color theme="0" tint="-0.14990691854609822"/>
      </top>
      <bottom style="thin">
        <color theme="0" tint="-0.14996795556505021"/>
      </bottom>
      <diagonal/>
    </border>
    <border>
      <left/>
      <right style="thin">
        <color theme="0" tint="-0.14996795556505021"/>
      </right>
      <top style="thick">
        <color theme="0" tint="-0.14990691854609822"/>
      </top>
      <bottom style="thin">
        <color theme="0" tint="-0.14996795556505021"/>
      </bottom>
      <diagonal/>
    </border>
    <border>
      <left style="thin">
        <color theme="0" tint="-0.14996795556505021"/>
      </left>
      <right/>
      <top style="thick">
        <color theme="0" tint="-0.14990691854609822"/>
      </top>
      <bottom style="thin">
        <color theme="0" tint="-0.14996795556505021"/>
      </bottom>
      <diagonal/>
    </border>
    <border>
      <left style="thin">
        <color theme="0" tint="-0.14996795556505021"/>
      </left>
      <right style="thick">
        <color theme="0" tint="-0.14993743705557422"/>
      </right>
      <top style="thick">
        <color theme="0" tint="-0.14990691854609822"/>
      </top>
      <bottom style="thin">
        <color theme="0" tint="-0.14996795556505021"/>
      </bottom>
      <diagonal/>
    </border>
    <border>
      <left style="thick">
        <color theme="0" tint="-0.14993743705557422"/>
      </left>
      <right style="thin">
        <color theme="0" tint="-0.14996795556505021"/>
      </right>
      <top style="thick">
        <color theme="0" tint="-0.14990691854609822"/>
      </top>
      <bottom style="thin">
        <color theme="0" tint="-0.14996795556505021"/>
      </bottom>
      <diagonal/>
    </border>
    <border>
      <left style="thin">
        <color theme="0" tint="-0.14993743705557422"/>
      </left>
      <right style="thick">
        <color theme="0" tint="-0.14993743705557422"/>
      </right>
      <top style="thin">
        <color theme="0" tint="-0.14996795556505021"/>
      </top>
      <bottom style="thin">
        <color theme="0" tint="-0.14996795556505021"/>
      </bottom>
      <diagonal/>
    </border>
    <border>
      <left/>
      <right style="thin">
        <color theme="0" tint="-0.14996795556505021"/>
      </right>
      <top style="thin">
        <color theme="0" tint="-0.14996795556505021"/>
      </top>
      <bottom style="thick">
        <color theme="0" tint="-0.14990691854609822"/>
      </bottom>
      <diagonal/>
    </border>
    <border>
      <left style="thin">
        <color theme="0" tint="-0.14996795556505021"/>
      </left>
      <right/>
      <top style="thin">
        <color theme="0" tint="-0.14996795556505021"/>
      </top>
      <bottom style="thick">
        <color theme="0" tint="-0.14990691854609822"/>
      </bottom>
      <diagonal/>
    </border>
    <border>
      <left style="thin">
        <color theme="0" tint="-0.14996795556505021"/>
      </left>
      <right style="thick">
        <color theme="0" tint="-0.14993743705557422"/>
      </right>
      <top style="thin">
        <color theme="0" tint="-0.14996795556505021"/>
      </top>
      <bottom style="thick">
        <color theme="0" tint="-0.14990691854609822"/>
      </bottom>
      <diagonal/>
    </border>
    <border>
      <left style="thick">
        <color theme="0" tint="-0.14993743705557422"/>
      </left>
      <right style="thin">
        <color theme="0" tint="-0.14996795556505021"/>
      </right>
      <top style="thin">
        <color theme="0" tint="-0.14996795556505021"/>
      </top>
      <bottom style="thick">
        <color theme="0" tint="-0.14990691854609822"/>
      </bottom>
      <diagonal/>
    </border>
    <border>
      <left/>
      <right/>
      <top style="thin">
        <color theme="0" tint="-0.14996795556505021"/>
      </top>
      <bottom style="thin">
        <color theme="0" tint="-0.14996795556505021"/>
      </bottom>
      <diagonal/>
    </border>
    <border>
      <left style="thick">
        <color theme="0" tint="-0.14993743705557422"/>
      </left>
      <right style="thick">
        <color theme="0" tint="-0.14993743705557422"/>
      </right>
      <top style="thin">
        <color theme="0" tint="-0.14996795556505021"/>
      </top>
      <bottom/>
      <diagonal/>
    </border>
    <border>
      <left style="thick">
        <color theme="0" tint="-0.14993743705557422"/>
      </left>
      <right style="thick">
        <color theme="0" tint="-0.14993743705557422"/>
      </right>
      <top style="thick">
        <color theme="0" tint="-0.14990691854609822"/>
      </top>
      <bottom style="thin">
        <color theme="0" tint="-0.14996795556505021"/>
      </bottom>
      <diagonal/>
    </border>
    <border>
      <left/>
      <right/>
      <top style="thick">
        <color theme="0" tint="-0.14990691854609822"/>
      </top>
      <bottom style="thin">
        <color theme="0" tint="-0.14996795556505021"/>
      </bottom>
      <diagonal/>
    </border>
    <border>
      <left style="thick">
        <color theme="0" tint="-0.14993743705557422"/>
      </left>
      <right style="thick">
        <color theme="0" tint="-0.14993743705557422"/>
      </right>
      <top style="thin">
        <color theme="0" tint="-0.14996795556505021"/>
      </top>
      <bottom style="thick">
        <color theme="0" tint="-0.14990691854609822"/>
      </bottom>
      <diagonal/>
    </border>
    <border>
      <left/>
      <right/>
      <top style="thin">
        <color theme="0" tint="-0.14996795556505021"/>
      </top>
      <bottom style="thick">
        <color theme="0" tint="-0.14990691854609822"/>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medium">
        <color theme="0"/>
      </top>
      <bottom/>
      <diagonal/>
    </border>
    <border>
      <left style="thick">
        <color rgb="FFC2C2C2"/>
      </left>
      <right style="thick">
        <color rgb="FFC2C2C2"/>
      </right>
      <top style="thick">
        <color rgb="FFC2C2C2"/>
      </top>
      <bottom style="thin">
        <color rgb="FFC2C2C2"/>
      </bottom>
      <diagonal/>
    </border>
    <border>
      <left style="thick">
        <color rgb="FFC2C2C2"/>
      </left>
      <right style="thin">
        <color rgb="FFC2C2C2"/>
      </right>
      <top style="thick">
        <color rgb="FFC2C2C2"/>
      </top>
      <bottom style="thick">
        <color rgb="FFC2C2C2"/>
      </bottom>
      <diagonal/>
    </border>
    <border>
      <left style="thin">
        <color rgb="FFC2C2C2"/>
      </left>
      <right style="thick">
        <color rgb="FFC2C2C2"/>
      </right>
      <top style="thick">
        <color rgb="FFC2C2C2"/>
      </top>
      <bottom style="thick">
        <color rgb="FFC2C2C2"/>
      </bottom>
      <diagonal/>
    </border>
    <border>
      <left style="thick">
        <color rgb="FFC2C2C2"/>
      </left>
      <right style="thick">
        <color rgb="FFC2C2C2"/>
      </right>
      <top style="thin">
        <color rgb="FFC2C2C2"/>
      </top>
      <bottom style="thin">
        <color rgb="FFC2C2C2"/>
      </bottom>
      <diagonal/>
    </border>
    <border>
      <left/>
      <right/>
      <top style="thin">
        <color rgb="FFC2C2C2"/>
      </top>
      <bottom style="thin">
        <color rgb="FFC2C2C2"/>
      </bottom>
      <diagonal/>
    </border>
    <border>
      <left style="thick">
        <color rgb="FFC2C2C2"/>
      </left>
      <right style="thin">
        <color rgb="FFC2C2C2"/>
      </right>
      <top/>
      <bottom style="thin">
        <color rgb="FFC2C2C2"/>
      </bottom>
      <diagonal/>
    </border>
    <border>
      <left style="thin">
        <color rgb="FFC2C2C2"/>
      </left>
      <right style="thick">
        <color rgb="FFC2C2C2"/>
      </right>
      <top/>
      <bottom style="thin">
        <color rgb="FFC2C2C2"/>
      </bottom>
      <diagonal/>
    </border>
    <border>
      <left/>
      <right style="thin">
        <color rgb="FFC2C2C2"/>
      </right>
      <top/>
      <bottom style="thin">
        <color rgb="FFC2C2C2"/>
      </bottom>
      <diagonal/>
    </border>
    <border>
      <left style="thin">
        <color rgb="FFC2C2C2"/>
      </left>
      <right/>
      <top/>
      <bottom style="thin">
        <color rgb="FFC2C2C2"/>
      </bottom>
      <diagonal/>
    </border>
    <border>
      <left style="thick">
        <color rgb="FFC2C2C2"/>
      </left>
      <right style="thick">
        <color rgb="FFC2C2C2"/>
      </right>
      <top style="thin">
        <color rgb="FFC2C2C2"/>
      </top>
      <bottom style="thick">
        <color rgb="FFC2C2C2"/>
      </bottom>
      <diagonal/>
    </border>
    <border>
      <left/>
      <right/>
      <top style="thin">
        <color rgb="FFC2C2C2"/>
      </top>
      <bottom style="thick">
        <color rgb="FFC2C2C2"/>
      </bottom>
      <diagonal/>
    </border>
    <border>
      <left style="thick">
        <color rgb="FFC2C2C2"/>
      </left>
      <right style="thin">
        <color rgb="FFC2C2C2"/>
      </right>
      <top style="thin">
        <color rgb="FFC2C2C2"/>
      </top>
      <bottom style="thick">
        <color rgb="FFC2C2C2"/>
      </bottom>
      <diagonal/>
    </border>
    <border>
      <left style="thin">
        <color rgb="FFC2C2C2"/>
      </left>
      <right style="thick">
        <color rgb="FFC2C2C2"/>
      </right>
      <top style="thin">
        <color rgb="FFC2C2C2"/>
      </top>
      <bottom style="thick">
        <color rgb="FFC2C2C2"/>
      </bottom>
      <diagonal/>
    </border>
    <border>
      <left/>
      <right style="thin">
        <color rgb="FFC2C2C2"/>
      </right>
      <top style="thin">
        <color rgb="FFC2C2C2"/>
      </top>
      <bottom style="thick">
        <color rgb="FFC2C2C2"/>
      </bottom>
      <diagonal/>
    </border>
    <border>
      <left style="thin">
        <color rgb="FFC2C2C2"/>
      </left>
      <right/>
      <top style="thin">
        <color rgb="FFC2C2C2"/>
      </top>
      <bottom style="thick">
        <color rgb="FFC2C2C2"/>
      </bottom>
      <diagonal/>
    </border>
    <border>
      <left style="thick">
        <color rgb="FFC2C2C2"/>
      </left>
      <right style="thin">
        <color rgb="FFC2C2C2"/>
      </right>
      <top style="thick">
        <color rgb="FFC2C2C2"/>
      </top>
      <bottom style="thin">
        <color rgb="FFC2C2C2"/>
      </bottom>
      <diagonal/>
    </border>
    <border>
      <left style="thin">
        <color rgb="FFC2C2C2"/>
      </left>
      <right style="thick">
        <color rgb="FFC2C2C2"/>
      </right>
      <top style="thick">
        <color rgb="FFC2C2C2"/>
      </top>
      <bottom style="thin">
        <color rgb="FFC2C2C2"/>
      </bottom>
      <diagonal/>
    </border>
    <border>
      <left/>
      <right style="thin">
        <color rgb="FFC2C2C2"/>
      </right>
      <top style="thick">
        <color rgb="FFC2C2C2"/>
      </top>
      <bottom style="thin">
        <color rgb="FFC2C2C2"/>
      </bottom>
      <diagonal/>
    </border>
    <border>
      <left style="thin">
        <color rgb="FFC2C2C2"/>
      </left>
      <right/>
      <top style="thick">
        <color rgb="FFC2C2C2"/>
      </top>
      <bottom style="thin">
        <color rgb="FFC2C2C2"/>
      </bottom>
      <diagonal/>
    </border>
    <border>
      <left style="thick">
        <color rgb="FFC2C2C2"/>
      </left>
      <right style="thin">
        <color rgb="FFC2C2C2"/>
      </right>
      <top style="thin">
        <color rgb="FFC2C2C2"/>
      </top>
      <bottom style="thin">
        <color rgb="FFC2C2C2"/>
      </bottom>
      <diagonal/>
    </border>
    <border>
      <left style="thin">
        <color rgb="FFC2C2C2"/>
      </left>
      <right style="thick">
        <color rgb="FFC2C2C2"/>
      </right>
      <top style="thin">
        <color rgb="FFC2C2C2"/>
      </top>
      <bottom style="thin">
        <color rgb="FFC2C2C2"/>
      </bottom>
      <diagonal/>
    </border>
    <border>
      <left/>
      <right style="thin">
        <color rgb="FFC2C2C2"/>
      </right>
      <top style="thin">
        <color rgb="FFC2C2C2"/>
      </top>
      <bottom style="thin">
        <color rgb="FFC2C2C2"/>
      </bottom>
      <diagonal/>
    </border>
    <border>
      <left style="thin">
        <color rgb="FFC2C2C2"/>
      </left>
      <right/>
      <top style="thin">
        <color rgb="FFC2C2C2"/>
      </top>
      <bottom style="thin">
        <color rgb="FFC2C2C2"/>
      </bottom>
      <diagonal/>
    </border>
    <border>
      <left style="thick">
        <color rgb="FFC2C2C2"/>
      </left>
      <right style="thick">
        <color rgb="FFC2C2C2"/>
      </right>
      <top/>
      <bottom/>
      <diagonal/>
    </border>
    <border>
      <left style="thick">
        <color rgb="FFC2C2C2"/>
      </left>
      <right style="thin">
        <color rgb="FFC2C2C2"/>
      </right>
      <top/>
      <bottom/>
      <diagonal/>
    </border>
    <border>
      <left style="thin">
        <color rgb="FFC2C2C2"/>
      </left>
      <right style="thick">
        <color rgb="FFC2C2C2"/>
      </right>
      <top/>
      <bottom/>
      <diagonal/>
    </border>
    <border>
      <left/>
      <right style="thin">
        <color rgb="FFC2C2C2"/>
      </right>
      <top/>
      <bottom/>
      <diagonal/>
    </border>
    <border>
      <left style="thin">
        <color rgb="FFC2C2C2"/>
      </left>
      <right/>
      <top/>
      <bottom/>
      <diagonal/>
    </border>
    <border>
      <left style="thick">
        <color rgb="FFC2C2C2"/>
      </left>
      <right style="thick">
        <color rgb="FFC2C2C2"/>
      </right>
      <top style="thick">
        <color rgb="FFC2C2C2"/>
      </top>
      <bottom style="thick">
        <color rgb="FFC2C2C2"/>
      </bottom>
      <diagonal/>
    </border>
    <border>
      <left/>
      <right/>
      <top style="thick">
        <color rgb="FFC2C2C2"/>
      </top>
      <bottom style="thick">
        <color rgb="FFC2C2C2"/>
      </bottom>
      <diagonal/>
    </border>
    <border>
      <left/>
      <right style="thin">
        <color rgb="FFC2C2C2"/>
      </right>
      <top style="thick">
        <color rgb="FFC2C2C2"/>
      </top>
      <bottom style="thick">
        <color rgb="FFC2C2C2"/>
      </bottom>
      <diagonal/>
    </border>
    <border>
      <left style="thin">
        <color rgb="FFC2C2C2"/>
      </left>
      <right/>
      <top style="thick">
        <color rgb="FFC2C2C2"/>
      </top>
      <bottom style="thick">
        <color rgb="FFC2C2C2"/>
      </bottom>
      <diagonal/>
    </border>
    <border>
      <left style="thick">
        <color rgb="FFC2C2C2"/>
      </left>
      <right style="thick">
        <color rgb="FFC2C2C2"/>
      </right>
      <top/>
      <bottom style="thin">
        <color rgb="FFC2C2C2"/>
      </bottom>
      <diagonal/>
    </border>
    <border>
      <left/>
      <right/>
      <top/>
      <bottom style="thin">
        <color rgb="FFC2C2C2"/>
      </bottom>
      <diagonal/>
    </border>
    <border>
      <left style="thin">
        <color theme="0" tint="-0.14996795556505021"/>
      </left>
      <right style="medium">
        <color theme="0" tint="-0.249977111117893"/>
      </right>
      <top/>
      <bottom style="thin">
        <color theme="0" tint="-0.14996795556505021"/>
      </bottom>
      <diagonal/>
    </border>
    <border>
      <left style="thin">
        <color theme="0" tint="-0.14996795556505021"/>
      </left>
      <right style="medium">
        <color theme="0" tint="-0.249977111117893"/>
      </right>
      <top style="thin">
        <color theme="0" tint="-0.14996795556505021"/>
      </top>
      <bottom style="thin">
        <color theme="0" tint="-0.14996795556505021"/>
      </bottom>
      <diagonal/>
    </border>
    <border>
      <left style="medium">
        <color theme="0" tint="-0.14999847407452621"/>
      </left>
      <right/>
      <top/>
      <bottom/>
      <diagonal/>
    </border>
    <border>
      <left style="medium">
        <color theme="0"/>
      </left>
      <right/>
      <top style="medium">
        <color theme="0"/>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right style="medium">
        <color theme="0" tint="-0.249977111117893"/>
      </right>
      <top/>
      <bottom style="thin">
        <color theme="0" tint="-0.14999847407452621"/>
      </bottom>
      <diagonal/>
    </border>
    <border>
      <left/>
      <right style="medium">
        <color theme="0" tint="-0.249977111117893"/>
      </right>
      <top style="thin">
        <color theme="0" tint="-0.14999847407452621"/>
      </top>
      <bottom style="thin">
        <color theme="0" tint="-0.14999847407452621"/>
      </bottom>
      <diagonal/>
    </border>
    <border>
      <left/>
      <right style="hair">
        <color theme="0" tint="-0.14999847407452621"/>
      </right>
      <top style="thin">
        <color theme="0" tint="-0.14999847407452621"/>
      </top>
      <bottom style="medium">
        <color theme="0" tint="-0.249977111117893"/>
      </bottom>
      <diagonal/>
    </border>
    <border>
      <left/>
      <right style="thick">
        <color theme="0" tint="-0.14999847407452621"/>
      </right>
      <top style="thin">
        <color theme="0" tint="-0.14999847407452621"/>
      </top>
      <bottom style="medium">
        <color theme="0" tint="-0.249977111117893"/>
      </bottom>
      <diagonal/>
    </border>
    <border>
      <left style="thick">
        <color theme="0" tint="-0.14999847407452621"/>
      </left>
      <right style="hair">
        <color theme="0" tint="-0.14999847407452621"/>
      </right>
      <top style="thin">
        <color theme="0" tint="-0.14999847407452621"/>
      </top>
      <bottom style="medium">
        <color theme="0" tint="-0.249977111117893"/>
      </bottom>
      <diagonal/>
    </border>
    <border>
      <left/>
      <right style="medium">
        <color theme="0" tint="-0.249977111117893"/>
      </right>
      <top style="thin">
        <color theme="0" tint="-0.14999847407452621"/>
      </top>
      <bottom style="medium">
        <color theme="0" tint="-0.249977111117893"/>
      </bottom>
      <diagonal/>
    </border>
    <border>
      <left/>
      <right/>
      <top style="medium">
        <color theme="0" tint="-0.249977111117893"/>
      </top>
      <bottom style="dotted">
        <color theme="0" tint="-0.249977111117893"/>
      </bottom>
      <diagonal/>
    </border>
    <border>
      <left/>
      <right style="medium">
        <color theme="0" tint="-0.249977111117893"/>
      </right>
      <top style="medium">
        <color theme="0" tint="-0.249977111117893"/>
      </top>
      <bottom style="dotted">
        <color theme="0" tint="-0.249977111117893"/>
      </bottom>
      <diagonal/>
    </border>
    <border>
      <left style="medium">
        <color theme="0" tint="-0.249977111117893"/>
      </left>
      <right style="medium">
        <color theme="0" tint="-0.249977111117893"/>
      </right>
      <top/>
      <bottom style="medium">
        <color theme="0" tint="-0.249977111117893"/>
      </bottom>
      <diagonal/>
    </border>
    <border>
      <left/>
      <right/>
      <top style="dotted">
        <color theme="0" tint="-0.249977111117893"/>
      </top>
      <bottom style="dotted">
        <color theme="0" tint="-0.249977111117893"/>
      </bottom>
      <diagonal/>
    </border>
    <border>
      <left/>
      <right style="medium">
        <color theme="0" tint="-0.249977111117893"/>
      </right>
      <top style="dotted">
        <color theme="0" tint="-0.249977111117893"/>
      </top>
      <bottom style="dotted">
        <color theme="0" tint="-0.249977111117893"/>
      </bottom>
      <diagonal/>
    </border>
    <border>
      <left style="medium">
        <color theme="0" tint="-0.249977111117893"/>
      </left>
      <right style="dotted">
        <color theme="0" tint="-0.249977111117893"/>
      </right>
      <top style="medium">
        <color theme="0" tint="-0.249977111117893"/>
      </top>
      <bottom style="dotted">
        <color theme="0" tint="-0.249977111117893"/>
      </bottom>
      <diagonal/>
    </border>
    <border>
      <left style="medium">
        <color theme="0" tint="-0.249977111117893"/>
      </left>
      <right style="dotted">
        <color theme="0" tint="-0.249977111117893"/>
      </right>
      <top style="dotted">
        <color theme="0" tint="-0.249977111117893"/>
      </top>
      <bottom style="dotted">
        <color theme="0" tint="-0.249977111117893"/>
      </bottom>
      <diagonal/>
    </border>
    <border>
      <left style="medium">
        <color theme="0" tint="-0.249977111117893"/>
      </left>
      <right style="dotted">
        <color theme="0" tint="-0.249977111117893"/>
      </right>
      <top/>
      <bottom style="medium">
        <color theme="0" tint="-0.249977111117893"/>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thin">
        <color theme="0" tint="-0.14996795556505021"/>
      </left>
      <right style="thin">
        <color theme="0" tint="-0.34998626667073579"/>
      </right>
      <top style="thin">
        <color theme="0" tint="-0.14996795556505021"/>
      </top>
      <bottom style="thin">
        <color theme="0" tint="-0.14996795556505021"/>
      </bottom>
      <diagonal/>
    </border>
    <border>
      <left style="medium">
        <color theme="0" tint="-0.34998626667073579"/>
      </left>
      <right style="medium">
        <color theme="0" tint="-0.249977111117893"/>
      </right>
      <top style="medium">
        <color theme="0" tint="-0.34998626667073579"/>
      </top>
      <bottom/>
      <diagonal/>
    </border>
    <border>
      <left style="medium">
        <color theme="0" tint="-0.249977111117893"/>
      </left>
      <right style="medium">
        <color theme="0" tint="-0.249977111117893"/>
      </right>
      <top style="medium">
        <color theme="0" tint="-0.34998626667073579"/>
      </top>
      <bottom/>
      <diagonal/>
    </border>
    <border>
      <left style="medium">
        <color theme="0" tint="-0.249977111117893"/>
      </left>
      <right/>
      <top style="medium">
        <color theme="0" tint="-0.34998626667073579"/>
      </top>
      <bottom style="thin">
        <color theme="0" tint="-0.14996795556505021"/>
      </bottom>
      <diagonal/>
    </border>
    <border>
      <left/>
      <right/>
      <top style="medium">
        <color theme="0" tint="-0.34998626667073579"/>
      </top>
      <bottom style="thin">
        <color theme="0" tint="-0.14996795556505021"/>
      </bottom>
      <diagonal/>
    </border>
    <border>
      <left/>
      <right style="medium">
        <color theme="0" tint="-0.34998626667073579"/>
      </right>
      <top style="medium">
        <color theme="0" tint="-0.34998626667073579"/>
      </top>
      <bottom style="thin">
        <color theme="0" tint="-0.14996795556505021"/>
      </bottom>
      <diagonal/>
    </border>
    <border>
      <left style="medium">
        <color theme="0" tint="-0.34998626667073579"/>
      </left>
      <right style="medium">
        <color theme="0" tint="-0.249977111117893"/>
      </right>
      <top/>
      <bottom style="thin">
        <color theme="0" tint="-0.14996795556505021"/>
      </bottom>
      <diagonal/>
    </border>
    <border>
      <left/>
      <right style="medium">
        <color theme="0" tint="-0.34998626667073579"/>
      </right>
      <top style="thin">
        <color theme="0" tint="-0.14996795556505021"/>
      </top>
      <bottom style="thin">
        <color theme="0" tint="-0.14996795556505021"/>
      </bottom>
      <diagonal/>
    </border>
    <border>
      <left style="medium">
        <color theme="0" tint="-0.34998626667073579"/>
      </left>
      <right style="thin">
        <color theme="0" tint="-0.14996795556505021"/>
      </right>
      <top style="thin">
        <color theme="0" tint="-0.14996795556505021"/>
      </top>
      <bottom/>
      <diagonal/>
    </border>
    <border>
      <left style="thin">
        <color theme="0" tint="-0.14996795556505021"/>
      </left>
      <right style="medium">
        <color theme="0" tint="-0.34998626667073579"/>
      </right>
      <top style="thin">
        <color theme="0" tint="-0.14996795556505021"/>
      </top>
      <bottom style="thin">
        <color theme="0" tint="-0.14996795556505021"/>
      </bottom>
      <diagonal/>
    </border>
    <border>
      <left style="medium">
        <color theme="0" tint="-0.34998626667073579"/>
      </left>
      <right style="thin">
        <color theme="0" tint="-0.14996795556505021"/>
      </right>
      <top/>
      <bottom/>
      <diagonal/>
    </border>
    <border>
      <left style="thin">
        <color theme="0" tint="-0.14996795556505021"/>
      </left>
      <right style="thin">
        <color theme="0" tint="-0.34998626667073579"/>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medium">
        <color theme="0" tint="-0.34998626667073579"/>
      </left>
      <right style="medium">
        <color theme="0" tint="-0.34998626667073579"/>
      </right>
      <top style="slantDashDot">
        <color theme="0" tint="-0.499984740745262"/>
      </top>
      <bottom/>
      <diagonal/>
    </border>
    <border>
      <left/>
      <right style="thin">
        <color theme="0" tint="-0.14996795556505021"/>
      </right>
      <top style="thin">
        <color theme="0" tint="-0.14996795556505021"/>
      </top>
      <bottom style="slantDashDot">
        <color theme="0" tint="-0.499984740745262"/>
      </bottom>
      <diagonal/>
    </border>
    <border>
      <left style="thin">
        <color theme="0" tint="-0.14996795556505021"/>
      </left>
      <right style="thin">
        <color theme="0" tint="-0.14996795556505021"/>
      </right>
      <top style="thin">
        <color theme="0" tint="-0.14996795556505021"/>
      </top>
      <bottom style="slantDashDot">
        <color theme="0" tint="-0.499984740745262"/>
      </bottom>
      <diagonal/>
    </border>
    <border>
      <left style="thin">
        <color theme="0" tint="-0.14996795556505021"/>
      </left>
      <right style="medium">
        <color theme="0" tint="-0.249977111117893"/>
      </right>
      <top style="thin">
        <color theme="0" tint="-0.14996795556505021"/>
      </top>
      <bottom style="slantDashDot">
        <color theme="0" tint="-0.499984740745262"/>
      </bottom>
      <diagonal/>
    </border>
    <border>
      <left/>
      <right style="thick">
        <color theme="0" tint="-0.14993743705557422"/>
      </right>
      <top style="thin">
        <color theme="0" tint="-0.14996795556505021"/>
      </top>
      <bottom style="thin">
        <color theme="0" tint="-0.249977111117893"/>
      </bottom>
      <diagonal/>
    </border>
    <border>
      <left/>
      <right style="thick">
        <color theme="0" tint="-0.14993743705557422"/>
      </right>
      <top/>
      <bottom style="thin">
        <color theme="0" tint="-0.14996795556505021"/>
      </bottom>
      <diagonal/>
    </border>
    <border>
      <left/>
      <right style="thick">
        <color theme="0" tint="-0.14993743705557422"/>
      </right>
      <top style="thin">
        <color theme="0" tint="-0.14996795556505021"/>
      </top>
      <bottom style="thin">
        <color theme="0" tint="-0.14996795556505021"/>
      </bottom>
      <diagonal/>
    </border>
    <border>
      <left style="thick">
        <color theme="0" tint="-0.1498764000366222"/>
      </left>
      <right style="hair">
        <color theme="0" tint="-0.249977111117893"/>
      </right>
      <top style="thin">
        <color theme="0" tint="-0.14996795556505021"/>
      </top>
      <bottom style="thin">
        <color theme="0" tint="-0.249977111117893"/>
      </bottom>
      <diagonal/>
    </border>
    <border>
      <left style="thick">
        <color theme="0" tint="-0.1498764000366222"/>
      </left>
      <right style="hair">
        <color theme="0" tint="-0.249977111117893"/>
      </right>
      <top/>
      <bottom style="thin">
        <color theme="0" tint="-0.14996795556505021"/>
      </bottom>
      <diagonal/>
    </border>
    <border>
      <left style="thick">
        <color theme="0" tint="-0.1498764000366222"/>
      </left>
      <right style="hair">
        <color theme="0" tint="-0.249977111117893"/>
      </right>
      <top style="thin">
        <color theme="0" tint="-0.14996795556505021"/>
      </top>
      <bottom style="thin">
        <color theme="0" tint="-0.14996795556505021"/>
      </bottom>
      <diagonal/>
    </border>
    <border>
      <left/>
      <right/>
      <top style="thin">
        <color theme="0" tint="-0.14996795556505021"/>
      </top>
      <bottom style="thin">
        <color theme="0" tint="-0.249977111117893"/>
      </bottom>
      <diagonal/>
    </border>
    <border>
      <left/>
      <right style="hair">
        <color theme="0" tint="-0.249977111117893"/>
      </right>
      <top style="thin">
        <color theme="0" tint="-0.14996795556505021"/>
      </top>
      <bottom style="thin">
        <color theme="0" tint="-0.249977111117893"/>
      </bottom>
      <diagonal/>
    </border>
    <border>
      <left/>
      <right style="hair">
        <color theme="0" tint="-0.249977111117893"/>
      </right>
      <top/>
      <bottom style="thin">
        <color theme="0" tint="-0.14996795556505021"/>
      </bottom>
      <diagonal/>
    </border>
    <border>
      <left style="thick">
        <color theme="0" tint="-0.14993743705557422"/>
      </left>
      <right style="hair">
        <color theme="0" tint="-0.249977111117893"/>
      </right>
      <top style="thin">
        <color theme="0" tint="-0.14996795556505021"/>
      </top>
      <bottom style="thin">
        <color theme="0" tint="-0.249977111117893"/>
      </bottom>
      <diagonal/>
    </border>
    <border>
      <left style="thick">
        <color theme="0" tint="-0.14993743705557422"/>
      </left>
      <right style="hair">
        <color theme="0" tint="-0.249977111117893"/>
      </right>
      <top/>
      <bottom style="thin">
        <color theme="0" tint="-0.14996795556505021"/>
      </bottom>
      <diagonal/>
    </border>
    <border>
      <left/>
      <right style="thick">
        <color theme="0" tint="-0.14999847407452621"/>
      </right>
      <top/>
      <bottom/>
      <diagonal/>
    </border>
    <border>
      <left style="medium">
        <color theme="0" tint="-0.249977111117893"/>
      </left>
      <right style="thick">
        <color theme="0" tint="-0.14999847407452621"/>
      </right>
      <top/>
      <bottom style="thin">
        <color theme="0" tint="-0.14999847407452621"/>
      </bottom>
      <diagonal/>
    </border>
    <border>
      <left style="medium">
        <color theme="0" tint="-0.249977111117893"/>
      </left>
      <right style="thick">
        <color theme="0" tint="-0.14999847407452621"/>
      </right>
      <top style="thin">
        <color theme="0" tint="-0.14999847407452621"/>
      </top>
      <bottom style="thin">
        <color theme="0" tint="-0.14999847407452621"/>
      </bottom>
      <diagonal/>
    </border>
    <border>
      <left style="medium">
        <color theme="0" tint="-0.249977111117893"/>
      </left>
      <right style="thick">
        <color theme="0" tint="-0.14999847407452621"/>
      </right>
      <top style="thin">
        <color theme="0" tint="-0.14999847407452621"/>
      </top>
      <bottom style="medium">
        <color theme="0" tint="-0.249977111117893"/>
      </bottom>
      <diagonal/>
    </border>
    <border>
      <left/>
      <right style="thick">
        <color theme="0" tint="-0.14999847407452621"/>
      </right>
      <top/>
      <bottom style="medium">
        <color theme="0" tint="-0.249977111117893"/>
      </bottom>
      <diagonal/>
    </border>
    <border>
      <left/>
      <right style="thick">
        <color theme="0" tint="-0.14999847407452621"/>
      </right>
      <top style="thin">
        <color theme="0" tint="-0.14996795556505021"/>
      </top>
      <bottom/>
      <diagonal/>
    </border>
    <border>
      <left/>
      <right style="thick">
        <color theme="0" tint="-0.14999847407452621"/>
      </right>
      <top/>
      <bottom style="thin">
        <color theme="0" tint="-0.14996795556505021"/>
      </bottom>
      <diagonal/>
    </border>
    <border>
      <left style="medium">
        <color theme="0" tint="-0.34998626667073579"/>
      </left>
      <right style="thick">
        <color theme="0" tint="-0.14999847407452621"/>
      </right>
      <top style="thin">
        <color theme="0" tint="-0.14996795556505021"/>
      </top>
      <bottom/>
      <diagonal/>
    </border>
    <border>
      <left style="medium">
        <color theme="0" tint="-0.34998626667073579"/>
      </left>
      <right style="thick">
        <color theme="0" tint="-0.14999847407452621"/>
      </right>
      <top/>
      <bottom style="slantDashDot">
        <color theme="0" tint="-0.499984740745262"/>
      </bottom>
      <diagonal/>
    </border>
    <border>
      <left style="thick">
        <color theme="0" tint="-0.14999847407452621"/>
      </left>
      <right style="thick">
        <color theme="0" tint="-0.14999847407452621"/>
      </right>
      <top style="thin">
        <color theme="0" tint="-0.249977111117893"/>
      </top>
      <bottom style="thin">
        <color theme="0" tint="-0.14996795556505021"/>
      </bottom>
      <diagonal/>
    </border>
    <border>
      <left style="thick">
        <color theme="0" tint="-0.14999847407452621"/>
      </left>
      <right style="thick">
        <color theme="0" tint="-0.14999847407452621"/>
      </right>
      <top style="thin">
        <color theme="0" tint="-0.14996795556505021"/>
      </top>
      <bottom/>
      <diagonal/>
    </border>
    <border>
      <left style="thick">
        <color theme="0" tint="-0.14999847407452621"/>
      </left>
      <right style="thick">
        <color theme="0" tint="-0.14999847407452621"/>
      </right>
      <top style="thin">
        <color theme="0" tint="-0.249977111117893"/>
      </top>
      <bottom style="thin">
        <color theme="0" tint="-0.249977111117893"/>
      </bottom>
      <diagonal/>
    </border>
    <border>
      <left style="thick">
        <color theme="0" tint="-0.14999847407452621"/>
      </left>
      <right style="thick">
        <color theme="0" tint="-0.14999847407452621"/>
      </right>
      <top/>
      <bottom/>
      <diagonal/>
    </border>
    <border>
      <left style="thick">
        <color theme="0" tint="-0.14999847407452621"/>
      </left>
      <right style="thick">
        <color theme="0" tint="-0.14999847407452621"/>
      </right>
      <top style="thin">
        <color theme="0" tint="-0.249977111117893"/>
      </top>
      <bottom style="slantDashDot">
        <color theme="0" tint="-0.499984740745262"/>
      </bottom>
      <diagonal/>
    </border>
    <border>
      <left style="thick">
        <color theme="0" tint="-0.14999847407452621"/>
      </left>
      <right style="thick">
        <color theme="0" tint="-0.14999847407452621"/>
      </right>
      <top/>
      <bottom style="thin">
        <color theme="0" tint="-0.14996795556505021"/>
      </bottom>
      <diagonal/>
    </border>
    <border>
      <left style="thick">
        <color theme="0" tint="-0.14999847407452621"/>
      </left>
      <right style="thick">
        <color theme="0" tint="-0.14999847407452621"/>
      </right>
      <top style="thin">
        <color theme="0" tint="-0.249977111117893"/>
      </top>
      <bottom style="medium">
        <color theme="0" tint="-0.249977111117893"/>
      </bottom>
      <diagonal/>
    </border>
    <border>
      <left/>
      <right/>
      <top style="medium">
        <color theme="0" tint="-0.14999847407452621"/>
      </top>
      <bottom style="thin">
        <color theme="0" tint="-0.14999847407452621"/>
      </bottom>
      <diagonal/>
    </border>
    <border>
      <left/>
      <right style="thick">
        <color theme="0" tint="-0.14999847407452621"/>
      </right>
      <top style="medium">
        <color theme="0" tint="-0.14999847407452621"/>
      </top>
      <bottom style="thin">
        <color theme="0" tint="-0.14999847407452621"/>
      </bottom>
      <diagonal/>
    </border>
    <border>
      <left style="medium">
        <color theme="0" tint="-0.14999847407452621"/>
      </left>
      <right/>
      <top/>
      <bottom style="medium">
        <color theme="0" tint="-0.14999847407452621"/>
      </bottom>
      <diagonal/>
    </border>
    <border>
      <left/>
      <right style="medium">
        <color theme="0" tint="-0.14999847407452621"/>
      </right>
      <top/>
      <bottom style="medium">
        <color theme="0" tint="-0.14999847407452621"/>
      </bottom>
      <diagonal/>
    </border>
    <border>
      <left/>
      <right style="thick">
        <color theme="0" tint="-0.14999847407452621"/>
      </right>
      <top/>
      <bottom style="medium">
        <color theme="0" tint="-0.14999847407452621"/>
      </bottom>
      <diagonal/>
    </border>
    <border>
      <left style="thick">
        <color theme="0" tint="-0.14999847407452621"/>
      </left>
      <right style="thick">
        <color theme="0" tint="-0.14999847407452621"/>
      </right>
      <top/>
      <bottom style="medium">
        <color theme="0" tint="-0.14999847407452621"/>
      </bottom>
      <diagonal/>
    </border>
    <border>
      <left style="thick">
        <color theme="0" tint="-0.14999847407452621"/>
      </left>
      <right style="thick">
        <color theme="0" tint="-0.14999847407452621"/>
      </right>
      <top style="thin">
        <color theme="0" tint="-0.14999847407452621"/>
      </top>
      <bottom style="thin">
        <color theme="0" tint="-0.14999847407452621"/>
      </bottom>
      <diagonal/>
    </border>
    <border>
      <left style="thick">
        <color theme="0" tint="-0.14999847407452621"/>
      </left>
      <right style="thick">
        <color theme="0" tint="-0.14999847407452621"/>
      </right>
      <top/>
      <bottom style="thin">
        <color theme="0" tint="-0.14999847407452621"/>
      </bottom>
      <diagonal/>
    </border>
    <border>
      <left style="thick">
        <color theme="0" tint="-0.14999847407452621"/>
      </left>
      <right style="thick">
        <color theme="0" tint="-0.14999847407452621"/>
      </right>
      <top style="thin">
        <color theme="0" tint="-0.14999847407452621"/>
      </top>
      <bottom style="medium">
        <color theme="0" tint="-0.14999847407452621"/>
      </bottom>
      <diagonal/>
    </border>
    <border>
      <left style="thick">
        <color theme="0" tint="-0.14993743705557422"/>
      </left>
      <right style="thick">
        <color theme="0" tint="-0.14999847407452621"/>
      </right>
      <top/>
      <bottom/>
      <diagonal/>
    </border>
    <border>
      <left style="thick">
        <color theme="0" tint="-0.14993743705557422"/>
      </left>
      <right style="thick">
        <color theme="0" tint="-0.14999847407452621"/>
      </right>
      <top style="thin">
        <color theme="0" tint="-0.14996795556505021"/>
      </top>
      <bottom/>
      <diagonal/>
    </border>
    <border>
      <left style="thick">
        <color theme="0" tint="-0.14993743705557422"/>
      </left>
      <right style="thick">
        <color theme="0" tint="-0.14999847407452621"/>
      </right>
      <top/>
      <bottom style="thin">
        <color theme="0" tint="-0.14996795556505021"/>
      </bottom>
      <diagonal/>
    </border>
    <border>
      <left style="thick">
        <color theme="0" tint="-0.14993743705557422"/>
      </left>
      <right style="thick">
        <color theme="0" tint="-0.14999847407452621"/>
      </right>
      <top style="thin">
        <color theme="0" tint="-0.14996795556505021"/>
      </top>
      <bottom style="thin">
        <color theme="0" tint="-0.14996795556505021"/>
      </bottom>
      <diagonal/>
    </border>
    <border>
      <left style="thick">
        <color theme="0" tint="-0.14993743705557422"/>
      </left>
      <right style="thick">
        <color theme="0" tint="-0.14999847407452621"/>
      </right>
      <top style="thick">
        <color theme="0" tint="-0.14990691854609822"/>
      </top>
      <bottom style="thin">
        <color theme="0" tint="-0.14996795556505021"/>
      </bottom>
      <diagonal/>
    </border>
    <border>
      <left style="thin">
        <color indexed="8"/>
      </left>
      <right/>
      <top style="thin">
        <color indexed="8"/>
      </top>
      <bottom/>
      <diagonal/>
    </border>
    <border>
      <left style="thin">
        <color indexed="8"/>
      </left>
      <right/>
      <top/>
      <bottom/>
      <diagonal/>
    </border>
    <border>
      <left/>
      <right style="thick">
        <color theme="0" tint="-0.14993743705557422"/>
      </right>
      <top/>
      <bottom/>
      <diagonal/>
    </border>
    <border>
      <left style="medium">
        <color theme="0" tint="-0.14996795556505021"/>
      </left>
      <right/>
      <top style="thick">
        <color theme="0" tint="-0.14990691854609822"/>
      </top>
      <bottom style="thin">
        <color theme="0" tint="-0.14996795556505021"/>
      </bottom>
      <diagonal/>
    </border>
    <border>
      <left style="thin">
        <color theme="0" tint="-0.14996795556505021"/>
      </left>
      <right style="medium">
        <color theme="0" tint="-0.14996795556505021"/>
      </right>
      <top style="thick">
        <color theme="0" tint="-0.14990691854609822"/>
      </top>
      <bottom style="thin">
        <color theme="0" tint="-0.14996795556505021"/>
      </bottom>
      <diagonal/>
    </border>
    <border>
      <left style="medium">
        <color theme="0" tint="-0.14996795556505021"/>
      </left>
      <right/>
      <top style="thin">
        <color theme="0" tint="-0.14996795556505021"/>
      </top>
      <bottom style="thick">
        <color theme="0" tint="-0.14990691854609822"/>
      </bottom>
      <diagonal/>
    </border>
    <border>
      <left style="thin">
        <color theme="0" tint="-0.14996795556505021"/>
      </left>
      <right style="medium">
        <color theme="0" tint="-0.14996795556505021"/>
      </right>
      <top style="thin">
        <color theme="0" tint="-0.14996795556505021"/>
      </top>
      <bottom style="thick">
        <color theme="0" tint="-0.14990691854609822"/>
      </bottom>
      <diagonal/>
    </border>
    <border>
      <left style="thick">
        <color theme="0" tint="-0.14993743705557422"/>
      </left>
      <right style="thin">
        <color theme="0" tint="-0.14996795556505021"/>
      </right>
      <top style="thick">
        <color theme="0" tint="-0.14990691854609822"/>
      </top>
      <bottom style="medium">
        <color theme="0" tint="-0.14996795556505021"/>
      </bottom>
      <diagonal/>
    </border>
    <border>
      <left style="thin">
        <color theme="0" tint="-0.14996795556505021"/>
      </left>
      <right/>
      <top style="thick">
        <color theme="0" tint="-0.14990691854609822"/>
      </top>
      <bottom style="medium">
        <color theme="0" tint="-0.14996795556505021"/>
      </bottom>
      <diagonal/>
    </border>
    <border>
      <left style="thin">
        <color theme="0" tint="-0.14996795556505021"/>
      </left>
      <right style="thick">
        <color theme="0" tint="-0.14993743705557422"/>
      </right>
      <top style="thick">
        <color theme="0" tint="-0.14990691854609822"/>
      </top>
      <bottom style="medium">
        <color theme="0" tint="-0.14996795556505021"/>
      </bottom>
      <diagonal/>
    </border>
    <border>
      <left style="thin">
        <color theme="0" tint="-0.14996795556505021"/>
      </left>
      <right style="medium">
        <color theme="0" tint="-0.14996795556505021"/>
      </right>
      <top style="thick">
        <color theme="0" tint="-0.14990691854609822"/>
      </top>
      <bottom style="medium">
        <color theme="0" tint="-0.14996795556505021"/>
      </bottom>
      <diagonal/>
    </border>
    <border>
      <left style="dotted">
        <color theme="0" tint="-0.249977111117893"/>
      </left>
      <right/>
      <top style="medium">
        <color theme="0" tint="-0.249977111117893"/>
      </top>
      <bottom style="dotted">
        <color theme="0" tint="-0.249977111117893"/>
      </bottom>
      <diagonal/>
    </border>
    <border>
      <left style="dotted">
        <color theme="0" tint="-0.249977111117893"/>
      </left>
      <right/>
      <top style="dotted">
        <color theme="0" tint="-0.249977111117893"/>
      </top>
      <bottom style="dotted">
        <color theme="0" tint="-0.249977111117893"/>
      </bottom>
      <diagonal/>
    </border>
    <border>
      <left style="dotted">
        <color theme="0" tint="-0.249977111117893"/>
      </left>
      <right/>
      <top style="dotted">
        <color theme="0" tint="-0.249977111117893"/>
      </top>
      <bottom style="medium">
        <color theme="0" tint="-0.249977111117893"/>
      </bottom>
      <diagonal/>
    </border>
    <border>
      <left/>
      <right/>
      <top style="dotted">
        <color theme="0" tint="-0.249977111117893"/>
      </top>
      <bottom style="medium">
        <color theme="0" tint="-0.249977111117893"/>
      </bottom>
      <diagonal/>
    </border>
    <border>
      <left/>
      <right style="medium">
        <color theme="0" tint="-0.249977111117893"/>
      </right>
      <top style="dotted">
        <color theme="0" tint="-0.249977111117893"/>
      </top>
      <bottom style="medium">
        <color theme="0" tint="-0.249977111117893"/>
      </bottom>
      <diagonal/>
    </border>
    <border>
      <left style="thin">
        <color theme="0" tint="-0.14993743705557422"/>
      </left>
      <right style="thick">
        <color theme="0" tint="-0.14993743705557422"/>
      </right>
      <top style="thin">
        <color theme="0" tint="-0.14996795556505021"/>
      </top>
      <bottom/>
      <diagonal/>
    </border>
    <border>
      <left style="thick">
        <color theme="0" tint="-0.14996795556505021"/>
      </left>
      <right/>
      <top style="thick">
        <color theme="0" tint="-0.14996795556505021"/>
      </top>
      <bottom/>
      <diagonal/>
    </border>
    <border>
      <left/>
      <right style="thick">
        <color theme="0" tint="-0.14993743705557422"/>
      </right>
      <top style="thick">
        <color theme="0" tint="-0.14996795556505021"/>
      </top>
      <bottom/>
      <diagonal/>
    </border>
    <border>
      <left/>
      <right/>
      <top style="thick">
        <color theme="0" tint="-0.14996795556505021"/>
      </top>
      <bottom style="thin">
        <color theme="0" tint="-0.14996795556505021"/>
      </bottom>
      <diagonal/>
    </border>
    <border>
      <left style="thick">
        <color theme="0" tint="-0.1498764000366222"/>
      </left>
      <right style="hair">
        <color theme="0" tint="-0.249977111117893"/>
      </right>
      <top style="thick">
        <color theme="0" tint="-0.14996795556505021"/>
      </top>
      <bottom style="thin">
        <color theme="0" tint="-0.14996795556505021"/>
      </bottom>
      <diagonal/>
    </border>
    <border>
      <left/>
      <right style="thick">
        <color theme="0" tint="-0.14993743705557422"/>
      </right>
      <top style="thick">
        <color theme="0" tint="-0.14996795556505021"/>
      </top>
      <bottom style="thin">
        <color theme="0" tint="-0.14996795556505021"/>
      </bottom>
      <diagonal/>
    </border>
    <border>
      <left/>
      <right style="hair">
        <color theme="0" tint="-0.249977111117893"/>
      </right>
      <top style="thick">
        <color theme="0" tint="-0.14996795556505021"/>
      </top>
      <bottom style="thin">
        <color theme="0" tint="-0.14996795556505021"/>
      </bottom>
      <diagonal/>
    </border>
    <border>
      <left style="thick">
        <color theme="0" tint="-0.14993743705557422"/>
      </left>
      <right style="hair">
        <color theme="0" tint="-0.249977111117893"/>
      </right>
      <top style="thick">
        <color theme="0" tint="-0.14996795556505021"/>
      </top>
      <bottom style="thin">
        <color theme="0" tint="-0.14996795556505021"/>
      </bottom>
      <diagonal/>
    </border>
    <border>
      <left/>
      <right style="thick">
        <color theme="0" tint="-0.14996795556505021"/>
      </right>
      <top style="thick">
        <color theme="0" tint="-0.14996795556505021"/>
      </top>
      <bottom style="thin">
        <color theme="0" tint="-0.14996795556505021"/>
      </bottom>
      <diagonal/>
    </border>
    <border>
      <left style="thick">
        <color theme="0" tint="-0.14996795556505021"/>
      </left>
      <right style="thin">
        <color theme="0" tint="-0.14993743705557422"/>
      </right>
      <top/>
      <bottom/>
      <diagonal/>
    </border>
    <border>
      <left/>
      <right style="thick">
        <color theme="0" tint="-0.14996795556505021"/>
      </right>
      <top style="thin">
        <color theme="0" tint="-0.14996795556505021"/>
      </top>
      <bottom style="thin">
        <color theme="0" tint="-0.249977111117893"/>
      </bottom>
      <diagonal/>
    </border>
    <border>
      <left/>
      <right style="thick">
        <color theme="0" tint="-0.14996795556505021"/>
      </right>
      <top/>
      <bottom style="thin">
        <color theme="0" tint="-0.14996795556505021"/>
      </bottom>
      <diagonal/>
    </border>
    <border>
      <left style="thick">
        <color theme="0" tint="-0.14996795556505021"/>
      </left>
      <right/>
      <top/>
      <bottom/>
      <diagonal/>
    </border>
    <border>
      <left style="thick">
        <color theme="0" tint="-0.1498764000366222"/>
      </left>
      <right style="hair">
        <color theme="0" tint="-0.249977111117893"/>
      </right>
      <top/>
      <bottom/>
      <diagonal/>
    </border>
    <border>
      <left/>
      <right style="hair">
        <color theme="0" tint="-0.249977111117893"/>
      </right>
      <top/>
      <bottom/>
      <diagonal/>
    </border>
    <border>
      <left style="thick">
        <color theme="0" tint="-0.14993743705557422"/>
      </left>
      <right style="hair">
        <color theme="0" tint="-0.249977111117893"/>
      </right>
      <top/>
      <bottom/>
      <diagonal/>
    </border>
    <border>
      <left/>
      <right style="thick">
        <color theme="0" tint="-0.14996795556505021"/>
      </right>
      <top/>
      <bottom/>
      <diagonal/>
    </border>
    <border>
      <left style="thick">
        <color theme="0" tint="-0.1498764000366222"/>
      </left>
      <right style="hair">
        <color theme="0" tint="-0.249977111117893"/>
      </right>
      <top style="thick">
        <color theme="0" tint="-0.14993743705557422"/>
      </top>
      <bottom style="thin">
        <color theme="0" tint="-0.14996795556505021"/>
      </bottom>
      <diagonal/>
    </border>
    <border>
      <left/>
      <right style="thick">
        <color theme="0" tint="-0.14993743705557422"/>
      </right>
      <top style="thick">
        <color theme="0" tint="-0.14993743705557422"/>
      </top>
      <bottom style="thin">
        <color theme="0" tint="-0.14996795556505021"/>
      </bottom>
      <diagonal/>
    </border>
    <border>
      <left/>
      <right/>
      <top style="thick">
        <color theme="0" tint="-0.14993743705557422"/>
      </top>
      <bottom style="thin">
        <color theme="0" tint="-0.14996795556505021"/>
      </bottom>
      <diagonal/>
    </border>
    <border>
      <left/>
      <right style="thick">
        <color theme="0" tint="-0.14993743705557422"/>
      </right>
      <top/>
      <bottom style="thick">
        <color theme="0" tint="-0.14993743705557422"/>
      </bottom>
      <diagonal/>
    </border>
    <border>
      <left style="thin">
        <color theme="0" tint="-0.14993743705557422"/>
      </left>
      <right style="thick">
        <color theme="0" tint="-0.14993743705557422"/>
      </right>
      <top/>
      <bottom/>
      <diagonal/>
    </border>
    <border>
      <left style="thick">
        <color theme="0" tint="-0.14993743705557422"/>
      </left>
      <right/>
      <top style="thick">
        <color theme="0" tint="-0.14993743705557422"/>
      </top>
      <bottom style="thin">
        <color theme="0" tint="-0.14996795556505021"/>
      </bottom>
      <diagonal/>
    </border>
    <border>
      <left style="thin">
        <color theme="0" tint="-0.14993743705557422"/>
      </left>
      <right style="thick">
        <color theme="0" tint="-0.14993743705557422"/>
      </right>
      <top style="thick">
        <color theme="0" tint="-0.14993743705557422"/>
      </top>
      <bottom style="thin">
        <color theme="0" tint="-0.14996795556505021"/>
      </bottom>
      <diagonal/>
    </border>
    <border>
      <left style="thick">
        <color theme="0" tint="-0.14999847407452621"/>
      </left>
      <right style="thin">
        <color theme="0" tint="-0.14996795556505021"/>
      </right>
      <top style="slantDashDot">
        <color theme="0" tint="-0.499984740745262"/>
      </top>
      <bottom/>
      <diagonal/>
    </border>
    <border>
      <left style="thick">
        <color theme="0" tint="-0.14999847407452621"/>
      </left>
      <right style="thin">
        <color theme="0" tint="-0.14996795556505021"/>
      </right>
      <top/>
      <bottom style="thin">
        <color theme="0" tint="-0.14996795556505021"/>
      </bottom>
      <diagonal/>
    </border>
    <border>
      <left style="thin">
        <color theme="0" tint="-0.14996795556505021"/>
      </left>
      <right style="thin">
        <color theme="0" tint="-0.14996795556505021"/>
      </right>
      <top style="slantDashDot">
        <color theme="0" tint="-0.499984740745262"/>
      </top>
      <bottom/>
      <diagonal/>
    </border>
    <border>
      <left style="thin">
        <color theme="0" tint="-0.14996795556505021"/>
      </left>
      <right style="medium">
        <color theme="0" tint="-0.249977111117893"/>
      </right>
      <top style="slantDashDot">
        <color theme="0" tint="-0.499984740745262"/>
      </top>
      <bottom/>
      <diagonal/>
    </border>
    <border>
      <left style="thick">
        <color theme="0" tint="-0.149998474074526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medium">
        <color theme="0" tint="-0.249977111117893"/>
      </right>
      <top style="thin">
        <color theme="0" tint="-0.14996795556505021"/>
      </top>
      <bottom/>
      <diagonal/>
    </border>
    <border>
      <left style="thick">
        <color theme="0" tint="-0.14999847407452621"/>
      </left>
      <right style="thin">
        <color theme="0" tint="-0.14996795556505021"/>
      </right>
      <top/>
      <bottom style="medium">
        <color theme="0" tint="-0.249977111117893"/>
      </bottom>
      <diagonal/>
    </border>
    <border>
      <left style="thin">
        <color theme="0" tint="-0.14996795556505021"/>
      </left>
      <right style="thin">
        <color theme="0" tint="-0.14996795556505021"/>
      </right>
      <top/>
      <bottom style="medium">
        <color theme="0" tint="-0.249977111117893"/>
      </bottom>
      <diagonal/>
    </border>
    <border>
      <left style="thin">
        <color theme="0" tint="-0.14996795556505021"/>
      </left>
      <right style="medium">
        <color theme="0" tint="-0.249977111117893"/>
      </right>
      <top/>
      <bottom style="medium">
        <color theme="0" tint="-0.249977111117893"/>
      </bottom>
      <diagonal/>
    </border>
    <border>
      <left style="medium">
        <color theme="0" tint="-0.34998626667073579"/>
      </left>
      <right style="thin">
        <color theme="0" tint="-0.14996795556505021"/>
      </right>
      <top/>
      <bottom style="thin">
        <color theme="0" tint="-0.14996795556505021"/>
      </bottom>
      <diagonal/>
    </border>
    <border>
      <left style="medium">
        <color theme="0" tint="-0.34998626667073579"/>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34998626667073579"/>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medium">
        <color theme="0" tint="-0.34998626667073579"/>
      </right>
      <top style="thin">
        <color theme="0" tint="-0.14996795556505021"/>
      </top>
      <bottom style="thin">
        <color theme="0" tint="-0.14993743705557422"/>
      </bottom>
      <diagonal/>
    </border>
    <border>
      <left style="medium">
        <color theme="0" tint="-0.34998626667073579"/>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34998626667073579"/>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medium">
        <color theme="0" tint="-0.34998626667073579"/>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top/>
      <bottom style="thick">
        <color theme="0" tint="-0.14999847407452621"/>
      </bottom>
      <diagonal/>
    </border>
    <border>
      <left style="thick">
        <color theme="0" tint="-0.14993743705557422"/>
      </left>
      <right style="thick">
        <color theme="0" tint="-0.14993743705557422"/>
      </right>
      <top style="thick">
        <color theme="0" tint="-0.14990691854609822"/>
      </top>
      <bottom/>
      <diagonal/>
    </border>
    <border>
      <left style="thick">
        <color theme="0" tint="-0.14993743705557422"/>
      </left>
      <right style="thick">
        <color theme="0" tint="-0.14993743705557422"/>
      </right>
      <top/>
      <bottom/>
      <diagonal/>
    </border>
    <border>
      <left style="thick">
        <color theme="0" tint="-0.14993743705557422"/>
      </left>
      <right style="thick">
        <color theme="0" tint="-0.14993743705557422"/>
      </right>
      <top/>
      <bottom style="thin">
        <color theme="0" tint="-0.14996795556505021"/>
      </bottom>
      <diagonal/>
    </border>
    <border>
      <left style="thick">
        <color theme="0" tint="-0.14993743705557422"/>
      </left>
      <right style="thick">
        <color theme="0" tint="-0.14993743705557422"/>
      </right>
      <top/>
      <bottom style="thick">
        <color theme="0" tint="-0.14990691854609822"/>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9847407452621"/>
      </left>
      <right/>
      <top/>
      <bottom style="thick">
        <color theme="0" tint="-0.14999847407452621"/>
      </bottom>
      <diagonal/>
    </border>
    <border>
      <left style="thick">
        <color theme="0" tint="-0.14999847407452621"/>
      </left>
      <right style="hair">
        <color theme="0" tint="-0.14999847407452621"/>
      </right>
      <top/>
      <bottom style="thick">
        <color theme="0" tint="-0.14999847407452621"/>
      </bottom>
      <diagonal/>
    </border>
    <border>
      <left/>
      <right style="hair">
        <color theme="0" tint="-0.14999847407452621"/>
      </right>
      <top/>
      <bottom style="thick">
        <color theme="0" tint="-0.14999847407452621"/>
      </bottom>
      <diagonal/>
    </border>
    <border>
      <left style="hair">
        <color theme="0" tint="-0.14999847407452621"/>
      </left>
      <right style="hair">
        <color theme="0" tint="-0.14999847407452621"/>
      </right>
      <top/>
      <bottom style="thick">
        <color theme="0" tint="-0.14999847407452621"/>
      </bottom>
      <diagonal/>
    </border>
    <border>
      <left/>
      <right style="thick">
        <color theme="0" tint="-0.14999847407452621"/>
      </right>
      <top/>
      <bottom style="thick">
        <color theme="0" tint="-0.14999847407452621"/>
      </bottom>
      <diagonal/>
    </border>
    <border>
      <left/>
      <right style="medium">
        <color theme="0" tint="-0.14999847407452621"/>
      </right>
      <top/>
      <bottom style="thick">
        <color theme="0" tint="-0.14999847407452621"/>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style="medium">
        <color theme="0" tint="-0.249977111117893"/>
      </left>
      <right/>
      <top style="medium">
        <color theme="0" tint="-0.249977111117893"/>
      </top>
      <bottom/>
      <diagonal/>
    </border>
    <border>
      <left/>
      <right/>
      <top style="medium">
        <color theme="0" tint="-0.249977111117893"/>
      </top>
      <bottom/>
      <diagonal/>
    </border>
    <border>
      <left style="medium">
        <color theme="0" tint="-0.14993743705557422"/>
      </left>
      <right style="medium">
        <color theme="0" tint="-0.14996795556505021"/>
      </right>
      <top style="medium">
        <color theme="0" tint="-0.14993743705557422"/>
      </top>
      <bottom style="medium">
        <color theme="0" tint="-0.14996795556505021"/>
      </bottom>
      <diagonal/>
    </border>
    <border>
      <left style="medium">
        <color theme="0" tint="-0.14996795556505021"/>
      </left>
      <right style="medium">
        <color theme="0" tint="-0.14996795556505021"/>
      </right>
      <top style="medium">
        <color theme="0" tint="-0.14993743705557422"/>
      </top>
      <bottom style="medium">
        <color theme="0" tint="-0.14996795556505021"/>
      </bottom>
      <diagonal/>
    </border>
    <border>
      <left style="medium">
        <color theme="0" tint="-0.14996795556505021"/>
      </left>
      <right style="medium">
        <color theme="0" tint="-0.14993743705557422"/>
      </right>
      <top style="medium">
        <color theme="0" tint="-0.14993743705557422"/>
      </top>
      <bottom style="medium">
        <color theme="0" tint="-0.14996795556505021"/>
      </bottom>
      <diagonal/>
    </border>
    <border>
      <left style="medium">
        <color theme="0" tint="-0.14993743705557422"/>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3743705557422"/>
      </right>
      <top style="medium">
        <color theme="0" tint="-0.14996795556505021"/>
      </top>
      <bottom style="medium">
        <color theme="0" tint="-0.14996795556505021"/>
      </bottom>
      <diagonal/>
    </border>
    <border>
      <left style="medium">
        <color theme="0" tint="-0.14993743705557422"/>
      </left>
      <right style="medium">
        <color theme="0" tint="-0.14996795556505021"/>
      </right>
      <top style="medium">
        <color theme="0" tint="-0.14996795556505021"/>
      </top>
      <bottom style="medium">
        <color theme="0" tint="-0.14993743705557422"/>
      </bottom>
      <diagonal/>
    </border>
    <border>
      <left style="medium">
        <color theme="0" tint="-0.14996795556505021"/>
      </left>
      <right style="medium">
        <color theme="0" tint="-0.14996795556505021"/>
      </right>
      <top style="medium">
        <color theme="0" tint="-0.14996795556505021"/>
      </top>
      <bottom style="medium">
        <color theme="0" tint="-0.14993743705557422"/>
      </bottom>
      <diagonal/>
    </border>
    <border>
      <left style="medium">
        <color theme="0" tint="-0.14996795556505021"/>
      </left>
      <right style="medium">
        <color theme="0" tint="-0.14993743705557422"/>
      </right>
      <top style="medium">
        <color theme="0" tint="-0.14996795556505021"/>
      </top>
      <bottom style="medium">
        <color theme="0" tint="-0.14993743705557422"/>
      </bottom>
      <diagonal/>
    </border>
    <border>
      <left/>
      <right style="medium">
        <color theme="0" tint="-0.249977111117893"/>
      </right>
      <top style="medium">
        <color theme="0" tint="-0.249977111117893"/>
      </top>
      <bottom/>
      <diagonal/>
    </border>
    <border>
      <left style="medium">
        <color theme="0" tint="-0.14999847407452621"/>
      </left>
      <right style="medium">
        <color theme="0" tint="-0.14996795556505021"/>
      </right>
      <top style="medium">
        <color theme="0" tint="-0.14996795556505021"/>
      </top>
      <bottom style="medium">
        <color theme="0" tint="-0.14996795556505021"/>
      </bottom>
      <diagonal/>
    </border>
    <border>
      <left style="thick">
        <color theme="0" tint="-0.14999847407452621"/>
      </left>
      <right style="hair">
        <color theme="0" tint="-0.14999847407452621"/>
      </right>
      <top/>
      <bottom style="medium">
        <color theme="0" tint="-0.14999847407452621"/>
      </bottom>
      <diagonal/>
    </border>
    <border>
      <left/>
      <right style="hair">
        <color theme="0" tint="-0.14999847407452621"/>
      </right>
      <top/>
      <bottom style="medium">
        <color theme="0" tint="-0.14999847407452621"/>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n">
        <color theme="0" tint="-0.14993743705557422"/>
      </left>
      <right style="thick">
        <color theme="0" tint="-0.14993743705557422"/>
      </right>
      <top/>
      <bottom style="thin">
        <color theme="0" tint="-0.14996795556505021"/>
      </bottom>
      <diagonal/>
    </border>
    <border>
      <left style="medium">
        <color theme="0" tint="-0.14996795556505021"/>
      </left>
      <right style="medium">
        <color theme="0" tint="-0.14996795556505021"/>
      </right>
      <top style="thick">
        <color theme="0" tint="-0.14993743705557422"/>
      </top>
      <bottom style="medium">
        <color theme="0" tint="-0.14996795556505021"/>
      </bottom>
      <diagonal/>
    </border>
    <border>
      <left style="medium">
        <color theme="0" tint="-0.14996795556505021"/>
      </left>
      <right style="medium">
        <color theme="0" tint="-0.14996795556505021"/>
      </right>
      <top style="medium">
        <color theme="0" tint="-0.14996795556505021"/>
      </top>
      <bottom style="thick">
        <color theme="0" tint="-0.14990691854609822"/>
      </bottom>
      <diagonal/>
    </border>
    <border>
      <left/>
      <right style="thin">
        <color theme="0" tint="-0.14996795556505021"/>
      </right>
      <top/>
      <bottom style="thin">
        <color theme="0" tint="-0.14996795556505021"/>
      </bottom>
      <diagonal/>
    </border>
    <border>
      <left/>
      <right style="medium">
        <color theme="0" tint="-0.14996795556505021"/>
      </right>
      <top/>
      <bottom/>
      <diagonal/>
    </border>
    <border>
      <left style="medium">
        <color theme="0" tint="-0.14996795556505021"/>
      </left>
      <right/>
      <top/>
      <bottom/>
      <diagonal/>
    </border>
    <border>
      <left style="thick">
        <color theme="0" tint="-0.14993743705557422"/>
      </left>
      <right style="thin">
        <color theme="0" tint="-0.14996795556505021"/>
      </right>
      <top/>
      <bottom/>
      <diagonal/>
    </border>
    <border>
      <left style="thin">
        <color theme="0" tint="-0.14996795556505021"/>
      </left>
      <right/>
      <top/>
      <bottom/>
      <diagonal/>
    </border>
    <border>
      <left style="thin">
        <color theme="0" tint="-0.14996795556505021"/>
      </left>
      <right style="thick">
        <color theme="0" tint="-0.14993743705557422"/>
      </right>
      <top/>
      <bottom/>
      <diagonal/>
    </border>
    <border>
      <left style="thin">
        <color theme="0" tint="-0.14996795556505021"/>
      </left>
      <right style="medium">
        <color theme="0" tint="-0.14996795556505021"/>
      </right>
      <top/>
      <bottom/>
      <diagonal/>
    </border>
    <border>
      <left style="medium">
        <color theme="0" tint="-0.14996795556505021"/>
      </left>
      <right/>
      <top/>
      <bottom style="thin">
        <color theme="0" tint="-0.14996795556505021"/>
      </bottom>
      <diagonal/>
    </border>
    <border>
      <left style="medium">
        <color theme="0" tint="-0.14993743705557422"/>
      </left>
      <right/>
      <top style="medium">
        <color theme="0" tint="-0.14993743705557422"/>
      </top>
      <bottom/>
      <diagonal/>
    </border>
    <border>
      <left/>
      <right style="medium">
        <color theme="0" tint="-0.14996795556505021"/>
      </right>
      <top style="medium">
        <color theme="0" tint="-0.14993743705557422"/>
      </top>
      <bottom/>
      <diagonal/>
    </border>
    <border>
      <left style="medium">
        <color theme="0" tint="-0.14993743705557422"/>
      </left>
      <right/>
      <top/>
      <bottom/>
      <diagonal/>
    </border>
    <border>
      <left style="medium">
        <color theme="0" tint="-0.14993743705557422"/>
      </left>
      <right/>
      <top/>
      <bottom style="medium">
        <color theme="0" tint="-0.14993743705557422"/>
      </bottom>
      <diagonal/>
    </border>
    <border>
      <left/>
      <right style="medium">
        <color theme="0" tint="-0.14996795556505021"/>
      </right>
      <top/>
      <bottom style="medium">
        <color theme="0" tint="-0.14993743705557422"/>
      </bottom>
      <diagonal/>
    </border>
    <border>
      <left style="thick">
        <color theme="0" tint="-0.14993743705557422"/>
      </left>
      <right style="thick">
        <color theme="0" tint="-0.1498764000366222"/>
      </right>
      <top style="thick">
        <color theme="0" tint="-0.14996795556505021"/>
      </top>
      <bottom style="thin">
        <color theme="0" tint="-0.14996795556505021"/>
      </bottom>
      <diagonal/>
    </border>
    <border>
      <left style="thick">
        <color theme="0" tint="-0.14996795556505021"/>
      </left>
      <right/>
      <top/>
      <bottom style="thick">
        <color theme="0" tint="-0.14993743705557422"/>
      </bottom>
      <diagonal/>
    </border>
    <border>
      <left style="thick">
        <color theme="0" tint="-0.14993743705557422"/>
      </left>
      <right style="thick">
        <color theme="0" tint="-0.1498764000366222"/>
      </right>
      <top/>
      <bottom style="thick">
        <color theme="0" tint="-0.14993743705557422"/>
      </bottom>
      <diagonal/>
    </border>
    <border>
      <left style="thick">
        <color theme="0" tint="-0.14993743705557422"/>
      </left>
      <right/>
      <top/>
      <bottom style="medium">
        <color theme="0" tint="-0.249977111117893"/>
      </bottom>
      <diagonal/>
    </border>
    <border>
      <left style="thin">
        <color theme="0" tint="-0.14993743705557422"/>
      </left>
      <right style="thick">
        <color theme="0" tint="-0.14993743705557422"/>
      </right>
      <top/>
      <bottom style="medium">
        <color theme="0" tint="-0.249977111117893"/>
      </bottom>
      <diagonal/>
    </border>
    <border>
      <left style="thick">
        <color theme="0" tint="-0.14993743705557422"/>
      </left>
      <right style="thick">
        <color theme="0" tint="-0.1498764000366222"/>
      </right>
      <top style="thick">
        <color theme="0" tint="-0.14993743705557422"/>
      </top>
      <bottom style="thin">
        <color theme="0" tint="-0.14990691854609822"/>
      </bottom>
      <diagonal/>
    </border>
    <border>
      <left style="thick">
        <color theme="0" tint="-0.14990691854609822"/>
      </left>
      <right style="medium">
        <color theme="0" tint="-0.14996795556505021"/>
      </right>
      <top style="medium">
        <color theme="0" tint="-0.14993743705557422"/>
      </top>
      <bottom style="thick">
        <color theme="0" tint="-0.14990691854609822"/>
      </bottom>
      <diagonal/>
    </border>
    <border>
      <left style="thick">
        <color theme="0" tint="-0.14990691854609822"/>
      </left>
      <right style="medium">
        <color theme="0" tint="-0.14996795556505021"/>
      </right>
      <top style="thick">
        <color theme="0" tint="-0.14990691854609822"/>
      </top>
      <bottom style="thick">
        <color theme="0" tint="-0.1499069185460982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theme="0" tint="-0.14999847407452621"/>
      </left>
      <right style="thick">
        <color theme="0" tint="-0.14999847407452621"/>
      </right>
      <top style="thin">
        <color theme="0" tint="-0.14999847407452621"/>
      </top>
      <bottom/>
      <diagonal/>
    </border>
    <border>
      <left/>
      <right style="thick">
        <color theme="0" tint="-0.14999847407452621"/>
      </right>
      <top style="thin">
        <color theme="0" tint="-0.14999847407452621"/>
      </top>
      <bottom/>
      <diagonal/>
    </border>
    <border>
      <left/>
      <right style="hair">
        <color theme="0" tint="-0.14999847407452621"/>
      </right>
      <top style="thin">
        <color theme="0" tint="-0.14999847407452621"/>
      </top>
      <bottom/>
      <diagonal/>
    </border>
    <border>
      <left style="thick">
        <color theme="0" tint="-0.14999847407452621"/>
      </left>
      <right style="hair">
        <color theme="0" tint="-0.14999847407452621"/>
      </right>
      <top style="thin">
        <color theme="0" tint="-0.14999847407452621"/>
      </top>
      <bottom/>
      <diagonal/>
    </border>
    <border>
      <left/>
      <right style="medium">
        <color theme="0" tint="-0.14999847407452621"/>
      </right>
      <top style="thin">
        <color theme="0" tint="-0.14999847407452621"/>
      </top>
      <bottom/>
      <diagonal/>
    </border>
  </borders>
  <cellStyleXfs count="4">
    <xf numFmtId="0" fontId="0" fillId="0" borderId="0"/>
    <xf numFmtId="43" fontId="1" fillId="0" borderId="0" applyFont="0" applyFill="0" applyBorder="0" applyAlignment="0" applyProtection="0"/>
    <xf numFmtId="0" fontId="15" fillId="0" borderId="0" applyNumberFormat="0" applyFill="0" applyBorder="0" applyAlignment="0" applyProtection="0"/>
    <xf numFmtId="0" fontId="23" fillId="0" borderId="0"/>
  </cellStyleXfs>
  <cellXfs count="772">
    <xf numFmtId="0" fontId="0" fillId="0" borderId="0" xfId="0"/>
    <xf numFmtId="0" fontId="4" fillId="0" borderId="0" xfId="0" applyFont="1"/>
    <xf numFmtId="0" fontId="2" fillId="0" borderId="0" xfId="0" applyFont="1" applyAlignment="1">
      <alignment vertical="center"/>
    </xf>
    <xf numFmtId="0" fontId="4" fillId="0" borderId="0" xfId="0" applyFont="1" applyAlignment="1">
      <alignment vertical="center"/>
    </xf>
    <xf numFmtId="0" fontId="11" fillId="0" borderId="0" xfId="0" applyFont="1" applyAlignment="1">
      <alignment vertical="center"/>
    </xf>
    <xf numFmtId="0" fontId="3" fillId="0" borderId="0" xfId="0" applyFont="1" applyAlignment="1"/>
    <xf numFmtId="0" fontId="0" fillId="0" borderId="0" xfId="0" applyAlignment="1">
      <alignment vertical="center"/>
    </xf>
    <xf numFmtId="0" fontId="10" fillId="11" borderId="31" xfId="0" applyFont="1" applyFill="1" applyBorder="1" applyAlignment="1">
      <alignment horizontal="left" vertical="center" wrapText="1" readingOrder="1"/>
    </xf>
    <xf numFmtId="0" fontId="10" fillId="11" borderId="36" xfId="0" applyFont="1" applyFill="1" applyBorder="1" applyAlignment="1">
      <alignment horizontal="left" vertical="center" wrapText="1" readingOrder="1"/>
    </xf>
    <xf numFmtId="0" fontId="11" fillId="0" borderId="0" xfId="0" applyFont="1" applyBorder="1" applyAlignment="1">
      <alignment vertical="center"/>
    </xf>
    <xf numFmtId="0" fontId="2" fillId="0" borderId="0" xfId="0" applyFont="1" applyBorder="1" applyAlignment="1">
      <alignment vertical="center"/>
    </xf>
    <xf numFmtId="0" fontId="0" fillId="0" borderId="0" xfId="0" applyAlignment="1">
      <alignment vertical="center" wrapText="1"/>
    </xf>
    <xf numFmtId="0" fontId="3" fillId="0" borderId="0" xfId="0" applyFont="1" applyAlignment="1">
      <alignment horizontal="center"/>
    </xf>
    <xf numFmtId="0" fontId="0" fillId="0" borderId="0" xfId="0" applyAlignment="1">
      <alignment horizontal="left"/>
    </xf>
    <xf numFmtId="0" fontId="10" fillId="5" borderId="41" xfId="0" applyFont="1" applyFill="1" applyBorder="1" applyAlignment="1">
      <alignment horizontal="center" vertical="center" wrapText="1" readingOrder="1"/>
    </xf>
    <xf numFmtId="0" fontId="10" fillId="5" borderId="30" xfId="0" applyFont="1" applyFill="1" applyBorder="1" applyAlignment="1">
      <alignment horizontal="center" vertical="center" wrapText="1" readingOrder="1"/>
    </xf>
    <xf numFmtId="0" fontId="3"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xf>
    <xf numFmtId="0" fontId="3" fillId="0" borderId="0" xfId="0" applyFont="1" applyAlignment="1">
      <alignment vertical="center"/>
    </xf>
    <xf numFmtId="0" fontId="4" fillId="0" borderId="0" xfId="0" applyFont="1" applyBorder="1" applyAlignment="1">
      <alignment vertical="center"/>
    </xf>
    <xf numFmtId="0" fontId="11" fillId="0" borderId="0" xfId="0" applyFont="1" applyAlignment="1">
      <alignment horizontal="left" vertical="center"/>
    </xf>
    <xf numFmtId="0" fontId="10" fillId="5" borderId="115" xfId="0" applyFont="1" applyFill="1" applyBorder="1" applyAlignment="1">
      <alignment horizontal="center" vertical="center" wrapText="1" readingOrder="1"/>
    </xf>
    <xf numFmtId="0" fontId="10" fillId="8" borderId="145" xfId="0" applyFont="1" applyFill="1" applyBorder="1" applyAlignment="1">
      <alignment horizontal="left" vertical="center" wrapText="1" readingOrder="1"/>
    </xf>
    <xf numFmtId="0" fontId="4" fillId="6" borderId="146" xfId="0" applyFont="1" applyFill="1" applyBorder="1" applyAlignment="1">
      <alignment horizontal="left" vertical="center" wrapText="1"/>
    </xf>
    <xf numFmtId="0" fontId="4" fillId="6" borderId="147" xfId="0" applyFont="1" applyFill="1" applyBorder="1" applyAlignment="1">
      <alignment horizontal="left" vertical="center" wrapText="1"/>
    </xf>
    <xf numFmtId="0" fontId="10" fillId="8" borderId="148" xfId="0" applyFont="1" applyFill="1" applyBorder="1" applyAlignment="1">
      <alignment horizontal="left" vertical="center" wrapText="1" readingOrder="1"/>
    </xf>
    <xf numFmtId="0" fontId="4" fillId="6" borderId="149" xfId="0" applyFont="1" applyFill="1" applyBorder="1" applyAlignment="1">
      <alignment horizontal="left" vertical="center" wrapText="1"/>
    </xf>
    <xf numFmtId="0" fontId="10" fillId="8" borderId="150" xfId="0" applyFont="1" applyFill="1" applyBorder="1" applyAlignment="1">
      <alignment horizontal="left" vertical="center" wrapText="1" readingOrder="1"/>
    </xf>
    <xf numFmtId="0" fontId="10" fillId="8" borderId="147" xfId="0" applyFont="1" applyFill="1" applyBorder="1" applyAlignment="1">
      <alignment horizontal="left" vertical="center" wrapText="1" readingOrder="1"/>
    </xf>
    <xf numFmtId="0" fontId="10" fillId="8" borderId="151" xfId="0" applyFont="1" applyFill="1" applyBorder="1" applyAlignment="1">
      <alignment horizontal="left" vertical="center" wrapText="1" readingOrder="1"/>
    </xf>
    <xf numFmtId="0" fontId="20" fillId="0" borderId="0" xfId="0" applyFont="1"/>
    <xf numFmtId="0" fontId="6" fillId="10" borderId="102" xfId="0" applyFont="1" applyFill="1" applyBorder="1" applyAlignment="1">
      <alignment vertical="center"/>
    </xf>
    <xf numFmtId="0" fontId="6" fillId="10" borderId="103" xfId="0" applyFont="1" applyFill="1" applyBorder="1" applyAlignment="1">
      <alignment vertical="center"/>
    </xf>
    <xf numFmtId="0" fontId="6" fillId="10" borderId="104" xfId="0" applyFont="1" applyFill="1" applyBorder="1" applyAlignment="1">
      <alignment vertical="center"/>
    </xf>
    <xf numFmtId="0" fontId="0" fillId="0" borderId="0" xfId="0" applyFill="1"/>
    <xf numFmtId="0" fontId="0" fillId="0" borderId="0" xfId="0" applyFont="1" applyAlignment="1">
      <alignment vertical="center"/>
    </xf>
    <xf numFmtId="0" fontId="8" fillId="0" borderId="53" xfId="0" applyFont="1" applyFill="1" applyBorder="1" applyAlignment="1" applyProtection="1">
      <alignment horizontal="left" vertical="center" wrapText="1"/>
    </xf>
    <xf numFmtId="0" fontId="7" fillId="7" borderId="59" xfId="0" applyFont="1" applyFill="1" applyBorder="1" applyAlignment="1" applyProtection="1">
      <alignment horizontal="left" vertical="center" wrapText="1"/>
    </xf>
    <xf numFmtId="4" fontId="8" fillId="0" borderId="50" xfId="0" applyNumberFormat="1" applyFont="1" applyFill="1" applyBorder="1" applyAlignment="1" applyProtection="1">
      <alignment horizontal="left" vertical="center" wrapText="1"/>
    </xf>
    <xf numFmtId="4" fontId="8" fillId="0" borderId="59" xfId="0" applyNumberFormat="1" applyFont="1" applyFill="1" applyBorder="1" applyAlignment="1" applyProtection="1">
      <alignment horizontal="left" vertical="center" wrapText="1"/>
    </xf>
    <xf numFmtId="4" fontId="7" fillId="7" borderId="78" xfId="0" applyNumberFormat="1" applyFont="1" applyFill="1" applyBorder="1" applyAlignment="1" applyProtection="1">
      <alignment horizontal="left" vertical="center" wrapText="1"/>
    </xf>
    <xf numFmtId="4" fontId="8" fillId="0" borderId="78" xfId="0" applyNumberFormat="1" applyFont="1" applyFill="1" applyBorder="1" applyAlignment="1" applyProtection="1">
      <alignment horizontal="left" vertical="center" wrapText="1"/>
    </xf>
    <xf numFmtId="0" fontId="7" fillId="7" borderId="78" xfId="0" applyFont="1" applyFill="1" applyBorder="1" applyAlignment="1" applyProtection="1">
      <alignment horizontal="left" vertical="center" wrapText="1"/>
    </xf>
    <xf numFmtId="0" fontId="8" fillId="0" borderId="73" xfId="0" applyFont="1" applyFill="1" applyBorder="1" applyAlignment="1" applyProtection="1">
      <alignment horizontal="left" vertical="center" wrapText="1"/>
    </xf>
    <xf numFmtId="164" fontId="6" fillId="7" borderId="79" xfId="1" applyNumberFormat="1" applyFont="1" applyFill="1" applyBorder="1" applyAlignment="1" applyProtection="1">
      <alignment vertical="center" wrapText="1"/>
    </xf>
    <xf numFmtId="164" fontId="6" fillId="7" borderId="51" xfId="1" applyNumberFormat="1" applyFont="1" applyFill="1" applyBorder="1" applyAlignment="1" applyProtection="1">
      <alignment vertical="center" wrapText="1"/>
    </xf>
    <xf numFmtId="164" fontId="6" fillId="7" borderId="52" xfId="1" applyNumberFormat="1" applyFont="1" applyFill="1" applyBorder="1" applyAlignment="1" applyProtection="1">
      <alignment vertical="center" wrapText="1"/>
    </xf>
    <xf numFmtId="164" fontId="6" fillId="7" borderId="80" xfId="1" applyNumberFormat="1" applyFont="1" applyFill="1" applyBorder="1" applyAlignment="1" applyProtection="1">
      <alignment vertical="center" wrapText="1"/>
    </xf>
    <xf numFmtId="164" fontId="6" fillId="7" borderId="81" xfId="1" applyNumberFormat="1" applyFont="1" applyFill="1" applyBorder="1" applyAlignment="1" applyProtection="1">
      <alignment vertical="center" wrapText="1"/>
    </xf>
    <xf numFmtId="164" fontId="8" fillId="0" borderId="54" xfId="1" applyNumberFormat="1" applyFont="1" applyFill="1" applyBorder="1" applyAlignment="1" applyProtection="1">
      <alignment vertical="center" wrapText="1"/>
      <protection locked="0"/>
    </xf>
    <xf numFmtId="164" fontId="8" fillId="0" borderId="69" xfId="1" applyNumberFormat="1" applyFont="1" applyFill="1" applyBorder="1" applyAlignment="1" applyProtection="1">
      <alignment vertical="center" wrapText="1"/>
      <protection locked="0"/>
    </xf>
    <xf numFmtId="164" fontId="8" fillId="0" borderId="70" xfId="1" applyNumberFormat="1" applyFont="1" applyFill="1" applyBorder="1" applyAlignment="1" applyProtection="1">
      <alignment vertical="center" wrapText="1"/>
      <protection locked="0"/>
    </xf>
    <xf numFmtId="164" fontId="8" fillId="0" borderId="71" xfId="1" applyNumberFormat="1" applyFont="1" applyFill="1" applyBorder="1" applyAlignment="1" applyProtection="1">
      <alignment vertical="center" wrapText="1"/>
      <protection locked="0"/>
    </xf>
    <xf numFmtId="164" fontId="8" fillId="0" borderId="72" xfId="1" applyNumberFormat="1" applyFont="1" applyFill="1" applyBorder="1" applyAlignment="1" applyProtection="1">
      <alignment vertical="center" wrapText="1"/>
      <protection locked="0"/>
    </xf>
    <xf numFmtId="0" fontId="0" fillId="0" borderId="0" xfId="0" applyFont="1" applyAlignment="1" applyProtection="1">
      <alignment vertical="center"/>
      <protection locked="0"/>
    </xf>
    <xf numFmtId="0" fontId="7" fillId="3" borderId="53" xfId="0" applyFont="1" applyFill="1" applyBorder="1" applyAlignment="1" applyProtection="1">
      <alignment horizontal="left" vertical="center" wrapText="1"/>
    </xf>
    <xf numFmtId="164" fontId="6" fillId="3" borderId="54" xfId="1" applyNumberFormat="1" applyFont="1" applyFill="1" applyBorder="1" applyAlignment="1" applyProtection="1">
      <alignment vertical="center" wrapText="1"/>
    </xf>
    <xf numFmtId="164" fontId="6" fillId="3" borderId="69" xfId="1" applyNumberFormat="1" applyFont="1" applyFill="1" applyBorder="1" applyAlignment="1" applyProtection="1">
      <alignment vertical="center" wrapText="1"/>
    </xf>
    <xf numFmtId="0" fontId="6" fillId="7" borderId="78" xfId="0" applyFont="1" applyFill="1" applyBorder="1" applyAlignment="1" applyProtection="1">
      <alignment horizontal="left" vertical="center" wrapText="1"/>
    </xf>
    <xf numFmtId="0" fontId="0" fillId="13" borderId="0" xfId="0" applyFill="1"/>
    <xf numFmtId="0" fontId="0" fillId="0" borderId="166" xfId="0" applyBorder="1"/>
    <xf numFmtId="0" fontId="0" fillId="0" borderId="167" xfId="0" applyBorder="1"/>
    <xf numFmtId="0" fontId="4" fillId="0" borderId="21" xfId="0" applyFont="1" applyBorder="1" applyAlignment="1">
      <alignment horizontal="left"/>
    </xf>
    <xf numFmtId="0" fontId="4" fillId="0" borderId="86" xfId="0" applyFont="1" applyBorder="1" applyAlignment="1">
      <alignment horizontal="left"/>
    </xf>
    <xf numFmtId="0" fontId="19" fillId="0" borderId="0" xfId="0" applyFont="1" applyBorder="1" applyAlignment="1">
      <alignment horizontal="center" vertical="center"/>
    </xf>
    <xf numFmtId="0" fontId="19" fillId="0" borderId="1" xfId="0" applyFont="1" applyBorder="1" applyAlignment="1">
      <alignment horizontal="center" vertical="center"/>
    </xf>
    <xf numFmtId="0" fontId="4" fillId="0" borderId="86" xfId="0" applyFont="1" applyBorder="1"/>
    <xf numFmtId="0" fontId="4" fillId="0" borderId="0" xfId="0" applyFont="1" applyBorder="1"/>
    <xf numFmtId="0" fontId="4" fillId="0" borderId="1" xfId="0" applyFont="1" applyBorder="1"/>
    <xf numFmtId="0" fontId="8" fillId="8" borderId="86" xfId="0" applyFont="1" applyFill="1" applyBorder="1" applyAlignment="1">
      <alignment horizontal="left" vertical="center"/>
    </xf>
    <xf numFmtId="0" fontId="4" fillId="0" borderId="154" xfId="0" applyFont="1" applyBorder="1"/>
    <xf numFmtId="0" fontId="4" fillId="0" borderId="28" xfId="0" applyFont="1" applyBorder="1"/>
    <xf numFmtId="0" fontId="8" fillId="0" borderId="155" xfId="0" applyFont="1" applyBorder="1"/>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10" fillId="8" borderId="2" xfId="0" applyFont="1" applyFill="1" applyBorder="1" applyAlignment="1" applyProtection="1">
      <alignment vertical="center" wrapText="1" readingOrder="1"/>
      <protection locked="0"/>
    </xf>
    <xf numFmtId="0" fontId="10" fillId="8" borderId="158" xfId="0" applyFont="1" applyFill="1" applyBorder="1" applyAlignment="1" applyProtection="1">
      <alignment vertical="center" wrapText="1" readingOrder="1"/>
      <protection locked="0"/>
    </xf>
    <xf numFmtId="0" fontId="0" fillId="0" borderId="0" xfId="0" applyProtection="1">
      <protection locked="0"/>
    </xf>
    <xf numFmtId="0" fontId="10" fillId="6" borderId="2" xfId="0" applyFont="1" applyFill="1" applyBorder="1" applyAlignment="1" applyProtection="1">
      <alignment vertical="center" wrapText="1" readingOrder="1"/>
      <protection locked="0"/>
    </xf>
    <xf numFmtId="0" fontId="10" fillId="8" borderId="9" xfId="0" applyFont="1" applyFill="1" applyBorder="1" applyAlignment="1" applyProtection="1">
      <alignment vertical="center" wrapText="1" readingOrder="1"/>
      <protection locked="0"/>
    </xf>
    <xf numFmtId="0" fontId="10" fillId="8" borderId="159" xfId="0" applyFont="1" applyFill="1" applyBorder="1" applyAlignment="1" applyProtection="1">
      <alignment vertical="center" wrapText="1" readingOrder="1"/>
      <protection locked="0"/>
    </xf>
    <xf numFmtId="0" fontId="0" fillId="8" borderId="0" xfId="0" applyFill="1" applyProtection="1">
      <protection locked="0"/>
    </xf>
    <xf numFmtId="0" fontId="10" fillId="6" borderId="16" xfId="0" applyFont="1" applyFill="1" applyBorder="1" applyAlignment="1" applyProtection="1">
      <alignment vertical="center" wrapText="1" readingOrder="1"/>
      <protection locked="0"/>
    </xf>
    <xf numFmtId="0" fontId="10" fillId="6" borderId="160" xfId="0" applyFont="1" applyFill="1" applyBorder="1" applyAlignment="1" applyProtection="1">
      <alignment vertical="center" wrapText="1" readingOrder="1"/>
      <protection locked="0"/>
    </xf>
    <xf numFmtId="0" fontId="10" fillId="8" borderId="12" xfId="0" applyFont="1" applyFill="1" applyBorder="1" applyAlignment="1" applyProtection="1">
      <alignment vertical="center" wrapText="1" readingOrder="1"/>
      <protection locked="0"/>
    </xf>
    <xf numFmtId="0" fontId="10" fillId="6" borderId="4" xfId="0" applyFont="1" applyFill="1" applyBorder="1" applyAlignment="1" applyProtection="1">
      <alignment vertical="center" wrapText="1" readingOrder="1"/>
      <protection locked="0"/>
    </xf>
    <xf numFmtId="0" fontId="10" fillId="8" borderId="4" xfId="0" applyFont="1" applyFill="1" applyBorder="1" applyAlignment="1" applyProtection="1">
      <alignment vertical="center" wrapText="1" readingOrder="1"/>
      <protection locked="0"/>
    </xf>
    <xf numFmtId="0" fontId="10" fillId="6" borderId="7" xfId="0" applyFont="1" applyFill="1" applyBorder="1" applyAlignment="1" applyProtection="1">
      <alignment vertical="center" wrapText="1" readingOrder="1"/>
      <protection locked="0"/>
    </xf>
    <xf numFmtId="164" fontId="7" fillId="7" borderId="60" xfId="1" applyNumberFormat="1" applyFont="1" applyFill="1" applyBorder="1" applyAlignment="1" applyProtection="1">
      <alignment vertical="center" wrapText="1"/>
    </xf>
    <xf numFmtId="164" fontId="7" fillId="7" borderId="61" xfId="1" applyNumberFormat="1" applyFont="1" applyFill="1" applyBorder="1" applyAlignment="1" applyProtection="1">
      <alignment vertical="center" wrapText="1"/>
    </xf>
    <xf numFmtId="164" fontId="7" fillId="7" borderId="62" xfId="1" applyNumberFormat="1" applyFont="1" applyFill="1" applyBorder="1" applyAlignment="1" applyProtection="1">
      <alignment vertical="center" wrapText="1"/>
    </xf>
    <xf numFmtId="164" fontId="7" fillId="7" borderId="63" xfId="1" applyNumberFormat="1" applyFont="1" applyFill="1" applyBorder="1" applyAlignment="1" applyProtection="1">
      <alignment vertical="center" wrapText="1"/>
    </xf>
    <xf numFmtId="164" fontId="7" fillId="7" borderId="64" xfId="1" applyNumberFormat="1" applyFont="1" applyFill="1" applyBorder="1" applyAlignment="1" applyProtection="1">
      <alignment vertical="center" wrapText="1"/>
    </xf>
    <xf numFmtId="164" fontId="8" fillId="0" borderId="65" xfId="1" applyNumberFormat="1" applyFont="1" applyFill="1" applyBorder="1" applyAlignment="1" applyProtection="1">
      <alignment vertical="center"/>
      <protection locked="0"/>
    </xf>
    <xf numFmtId="164" fontId="8" fillId="0" borderId="66" xfId="1" applyNumberFormat="1" applyFont="1" applyFill="1" applyBorder="1" applyAlignment="1" applyProtection="1">
      <alignment vertical="center"/>
      <protection locked="0"/>
    </xf>
    <xf numFmtId="164" fontId="8" fillId="0" borderId="67" xfId="1" applyNumberFormat="1" applyFont="1" applyFill="1" applyBorder="1" applyAlignment="1" applyProtection="1">
      <alignment vertical="center"/>
      <protection locked="0"/>
    </xf>
    <xf numFmtId="164" fontId="8" fillId="0" borderId="68" xfId="1" applyNumberFormat="1" applyFont="1" applyFill="1" applyBorder="1" applyAlignment="1" applyProtection="1">
      <alignment vertical="center"/>
      <protection locked="0"/>
    </xf>
    <xf numFmtId="164" fontId="8" fillId="0" borderId="61" xfId="1" applyNumberFormat="1" applyFont="1" applyFill="1" applyBorder="1" applyAlignment="1" applyProtection="1">
      <alignment vertical="center"/>
      <protection locked="0"/>
    </xf>
    <xf numFmtId="164" fontId="8" fillId="0" borderId="62" xfId="1" applyNumberFormat="1" applyFont="1" applyFill="1" applyBorder="1" applyAlignment="1" applyProtection="1">
      <alignment vertical="center"/>
      <protection locked="0"/>
    </xf>
    <xf numFmtId="164" fontId="8" fillId="0" borderId="63" xfId="1" applyNumberFormat="1" applyFont="1" applyFill="1" applyBorder="1" applyAlignment="1" applyProtection="1">
      <alignment vertical="center"/>
      <protection locked="0"/>
    </xf>
    <xf numFmtId="164" fontId="8" fillId="0" borderId="64" xfId="1" applyNumberFormat="1" applyFont="1" applyFill="1" applyBorder="1" applyAlignment="1" applyProtection="1">
      <alignment vertical="center"/>
      <protection locked="0"/>
    </xf>
    <xf numFmtId="164" fontId="7" fillId="7" borderId="79" xfId="1" applyNumberFormat="1" applyFont="1" applyFill="1" applyBorder="1" applyAlignment="1" applyProtection="1">
      <alignment vertical="center"/>
    </xf>
    <xf numFmtId="164" fontId="7" fillId="7" borderId="51" xfId="1" applyNumberFormat="1" applyFont="1" applyFill="1" applyBorder="1" applyAlignment="1" applyProtection="1">
      <alignment vertical="center"/>
    </xf>
    <xf numFmtId="164" fontId="7" fillId="7" borderId="52" xfId="1" applyNumberFormat="1" applyFont="1" applyFill="1" applyBorder="1" applyAlignment="1" applyProtection="1">
      <alignment vertical="center"/>
    </xf>
    <xf numFmtId="164" fontId="7" fillId="7" borderId="80" xfId="1" applyNumberFormat="1" applyFont="1" applyFill="1" applyBorder="1" applyAlignment="1" applyProtection="1">
      <alignment vertical="center"/>
    </xf>
    <xf numFmtId="164" fontId="7" fillId="7" borderId="81" xfId="1" applyNumberFormat="1" applyFont="1" applyFill="1" applyBorder="1" applyAlignment="1" applyProtection="1">
      <alignment vertical="center"/>
    </xf>
    <xf numFmtId="164" fontId="8" fillId="0" borderId="51" xfId="1" applyNumberFormat="1" applyFont="1" applyFill="1" applyBorder="1" applyAlignment="1" applyProtection="1">
      <alignment vertical="center"/>
      <protection locked="0"/>
    </xf>
    <xf numFmtId="164" fontId="8" fillId="0" borderId="52" xfId="1" applyNumberFormat="1" applyFont="1" applyFill="1" applyBorder="1" applyAlignment="1" applyProtection="1">
      <alignment vertical="center"/>
      <protection locked="0"/>
    </xf>
    <xf numFmtId="164" fontId="8" fillId="0" borderId="80" xfId="1" applyNumberFormat="1" applyFont="1" applyFill="1" applyBorder="1" applyAlignment="1" applyProtection="1">
      <alignment vertical="center"/>
      <protection locked="0"/>
    </xf>
    <xf numFmtId="164" fontId="8" fillId="0" borderId="81" xfId="1" applyNumberFormat="1" applyFont="1" applyFill="1" applyBorder="1" applyAlignment="1" applyProtection="1">
      <alignment vertical="center"/>
      <protection locked="0"/>
    </xf>
    <xf numFmtId="164" fontId="7" fillId="7" borderId="79" xfId="1" applyNumberFormat="1" applyFont="1" applyFill="1" applyBorder="1" applyAlignment="1" applyProtection="1">
      <alignment vertical="center" wrapText="1"/>
    </xf>
    <xf numFmtId="164" fontId="7" fillId="7" borderId="51" xfId="1" applyNumberFormat="1" applyFont="1" applyFill="1" applyBorder="1" applyAlignment="1" applyProtection="1">
      <alignment vertical="center" wrapText="1"/>
    </xf>
    <xf numFmtId="164" fontId="7" fillId="7" borderId="52" xfId="1" applyNumberFormat="1" applyFont="1" applyFill="1" applyBorder="1" applyAlignment="1" applyProtection="1">
      <alignment vertical="center" wrapText="1"/>
    </xf>
    <xf numFmtId="164" fontId="7" fillId="7" borderId="80" xfId="1" applyNumberFormat="1" applyFont="1" applyFill="1" applyBorder="1" applyAlignment="1" applyProtection="1">
      <alignment vertical="center" wrapText="1"/>
    </xf>
    <xf numFmtId="164" fontId="7" fillId="7" borderId="81" xfId="1" applyNumberFormat="1" applyFont="1" applyFill="1" applyBorder="1" applyAlignment="1" applyProtection="1">
      <alignment vertical="center" wrapText="1"/>
    </xf>
    <xf numFmtId="164" fontId="8" fillId="0" borderId="74" xfId="1" applyNumberFormat="1" applyFont="1" applyFill="1" applyBorder="1" applyAlignment="1" applyProtection="1">
      <alignment vertical="center" wrapText="1"/>
      <protection locked="0"/>
    </xf>
    <xf numFmtId="164" fontId="8" fillId="0" borderId="75" xfId="1" applyNumberFormat="1" applyFont="1" applyFill="1" applyBorder="1" applyAlignment="1" applyProtection="1">
      <alignment vertical="center" wrapText="1"/>
      <protection locked="0"/>
    </xf>
    <xf numFmtId="164" fontId="8" fillId="0" borderId="76" xfId="1" applyNumberFormat="1" applyFont="1" applyFill="1" applyBorder="1" applyAlignment="1" applyProtection="1">
      <alignment vertical="center" wrapText="1"/>
      <protection locked="0"/>
    </xf>
    <xf numFmtId="164" fontId="8" fillId="0" borderId="77" xfId="1" applyNumberFormat="1" applyFont="1" applyFill="1" applyBorder="1" applyAlignment="1" applyProtection="1">
      <alignment vertical="center" wrapText="1"/>
      <protection locked="0"/>
    </xf>
    <xf numFmtId="0" fontId="25" fillId="0" borderId="53" xfId="0" applyFont="1" applyFill="1" applyBorder="1" applyAlignment="1" applyProtection="1">
      <alignment horizontal="left" vertical="center" wrapText="1"/>
    </xf>
    <xf numFmtId="164" fontId="10" fillId="0" borderId="5" xfId="1" applyNumberFormat="1" applyFont="1" applyBorder="1" applyAlignment="1" applyProtection="1">
      <alignment horizontal="right" vertical="center" wrapText="1" readingOrder="1"/>
      <protection locked="0"/>
    </xf>
    <xf numFmtId="164" fontId="10" fillId="0" borderId="3" xfId="1" applyNumberFormat="1" applyFont="1" applyBorder="1" applyAlignment="1" applyProtection="1">
      <alignment horizontal="right" vertical="center" wrapText="1" readingOrder="1"/>
      <protection locked="0"/>
    </xf>
    <xf numFmtId="164" fontId="10" fillId="6" borderId="4" xfId="1" applyNumberFormat="1" applyFont="1" applyFill="1" applyBorder="1" applyAlignment="1" applyProtection="1">
      <alignment horizontal="right" vertical="center" wrapText="1" readingOrder="1"/>
      <protection locked="0"/>
    </xf>
    <xf numFmtId="164" fontId="10" fillId="6" borderId="5" xfId="1" applyNumberFormat="1" applyFont="1" applyFill="1" applyBorder="1" applyAlignment="1" applyProtection="1">
      <alignment horizontal="right" vertical="center" wrapText="1" readingOrder="1"/>
      <protection locked="0"/>
    </xf>
    <xf numFmtId="164" fontId="8" fillId="6" borderId="3" xfId="1" applyNumberFormat="1" applyFont="1" applyFill="1" applyBorder="1" applyAlignment="1" applyProtection="1">
      <alignment horizontal="right" vertical="center" wrapText="1" readingOrder="1"/>
      <protection locked="0"/>
    </xf>
    <xf numFmtId="164" fontId="10" fillId="8" borderId="4" xfId="1" applyNumberFormat="1" applyFont="1" applyFill="1" applyBorder="1" applyAlignment="1" applyProtection="1">
      <alignment horizontal="right" vertical="center" wrapText="1" readingOrder="1"/>
      <protection locked="0"/>
    </xf>
    <xf numFmtId="164" fontId="10" fillId="6" borderId="7" xfId="1" applyNumberFormat="1" applyFont="1" applyFill="1" applyBorder="1" applyAlignment="1" applyProtection="1">
      <alignment horizontal="right" vertical="center" wrapText="1" readingOrder="1"/>
      <protection locked="0"/>
    </xf>
    <xf numFmtId="164" fontId="10" fillId="6" borderId="17" xfId="1" applyNumberFormat="1" applyFont="1" applyFill="1" applyBorder="1" applyAlignment="1" applyProtection="1">
      <alignment horizontal="right" vertical="center" wrapText="1" readingOrder="1"/>
      <protection locked="0"/>
    </xf>
    <xf numFmtId="164" fontId="8" fillId="6" borderId="19" xfId="1" applyNumberFormat="1" applyFont="1" applyFill="1" applyBorder="1" applyAlignment="1" applyProtection="1">
      <alignment horizontal="right" vertical="center" wrapText="1" readingOrder="1"/>
      <protection locked="0"/>
    </xf>
    <xf numFmtId="164" fontId="8" fillId="6" borderId="17" xfId="1" applyNumberFormat="1" applyFont="1" applyFill="1" applyBorder="1" applyAlignment="1" applyProtection="1">
      <alignment horizontal="right" vertical="center" wrapText="1" readingOrder="1"/>
      <protection locked="0"/>
    </xf>
    <xf numFmtId="0" fontId="4" fillId="6" borderId="29" xfId="0" applyFont="1" applyFill="1" applyBorder="1" applyAlignment="1">
      <alignment horizontal="right" vertical="center"/>
    </xf>
    <xf numFmtId="0" fontId="4" fillId="6" borderId="48" xfId="0" applyFont="1" applyFill="1" applyBorder="1" applyAlignment="1">
      <alignment horizontal="right" vertical="center"/>
    </xf>
    <xf numFmtId="0" fontId="4" fillId="6" borderId="117" xfId="0" applyFont="1" applyFill="1" applyBorder="1" applyAlignment="1">
      <alignment horizontal="right" vertical="center"/>
    </xf>
    <xf numFmtId="0" fontId="4" fillId="0" borderId="29" xfId="0" applyFont="1" applyBorder="1" applyAlignment="1">
      <alignment horizontal="right" vertical="center"/>
    </xf>
    <xf numFmtId="0" fontId="4" fillId="0" borderId="48" xfId="0" applyFont="1" applyBorder="1" applyAlignment="1">
      <alignment horizontal="right" vertical="center"/>
    </xf>
    <xf numFmtId="0" fontId="4" fillId="0" borderId="117" xfId="0" applyFont="1" applyBorder="1" applyAlignment="1">
      <alignment horizontal="right" vertical="center"/>
    </xf>
    <xf numFmtId="3" fontId="10" fillId="8" borderId="4" xfId="0" applyNumberFormat="1" applyFont="1" applyFill="1" applyBorder="1" applyAlignment="1" applyProtection="1">
      <alignment horizontal="right" vertical="center" wrapText="1" readingOrder="1"/>
      <protection locked="0"/>
    </xf>
    <xf numFmtId="3" fontId="10" fillId="6" borderId="7" xfId="0" applyNumberFormat="1" applyFont="1" applyFill="1" applyBorder="1" applyAlignment="1" applyProtection="1">
      <alignment horizontal="right" vertical="center" wrapText="1" readingOrder="1"/>
      <protection locked="0"/>
    </xf>
    <xf numFmtId="164" fontId="10" fillId="8" borderId="13" xfId="1" applyNumberFormat="1" applyFont="1" applyFill="1" applyBorder="1" applyAlignment="1" applyProtection="1">
      <alignment horizontal="right" vertical="center" wrapText="1" readingOrder="1"/>
      <protection locked="0"/>
    </xf>
    <xf numFmtId="164" fontId="10" fillId="8" borderId="25" xfId="1" applyNumberFormat="1" applyFont="1" applyFill="1" applyBorder="1" applyAlignment="1" applyProtection="1">
      <alignment horizontal="right" vertical="center" wrapText="1" readingOrder="1"/>
      <protection locked="0"/>
    </xf>
    <xf numFmtId="164" fontId="10" fillId="0" borderId="13" xfId="1" applyNumberFormat="1" applyFont="1" applyBorder="1" applyAlignment="1" applyProtection="1">
      <alignment horizontal="right" vertical="center" wrapText="1" readingOrder="1"/>
      <protection locked="0"/>
    </xf>
    <xf numFmtId="164" fontId="10" fillId="0" borderId="10" xfId="1" applyNumberFormat="1" applyFont="1" applyBorder="1" applyAlignment="1" applyProtection="1">
      <alignment horizontal="right" vertical="center" wrapText="1" readingOrder="1"/>
      <protection locked="0"/>
    </xf>
    <xf numFmtId="164" fontId="10" fillId="6" borderId="3" xfId="1" applyNumberFormat="1" applyFont="1" applyFill="1" applyBorder="1" applyAlignment="1" applyProtection="1">
      <alignment horizontal="right" vertical="center" wrapText="1" readingOrder="1"/>
      <protection locked="0"/>
    </xf>
    <xf numFmtId="164" fontId="10" fillId="6" borderId="26" xfId="1" applyNumberFormat="1" applyFont="1" applyFill="1" applyBorder="1" applyAlignment="1" applyProtection="1">
      <alignment horizontal="right" vertical="center" wrapText="1" readingOrder="1"/>
      <protection locked="0"/>
    </xf>
    <xf numFmtId="164" fontId="10" fillId="8" borderId="3" xfId="1" applyNumberFormat="1" applyFont="1" applyFill="1" applyBorder="1" applyAlignment="1" applyProtection="1">
      <alignment horizontal="right" vertical="center" wrapText="1" readingOrder="1"/>
      <protection locked="0"/>
    </xf>
    <xf numFmtId="164" fontId="10" fillId="8" borderId="26" xfId="1" applyNumberFormat="1" applyFont="1" applyFill="1" applyBorder="1" applyAlignment="1" applyProtection="1">
      <alignment horizontal="right" vertical="center" wrapText="1" readingOrder="1"/>
      <protection locked="0"/>
    </xf>
    <xf numFmtId="164" fontId="10" fillId="6" borderId="19" xfId="1" applyNumberFormat="1" applyFont="1" applyFill="1" applyBorder="1" applyAlignment="1" applyProtection="1">
      <alignment horizontal="right" vertical="center" wrapText="1" readingOrder="1"/>
      <protection locked="0"/>
    </xf>
    <xf numFmtId="164" fontId="10" fillId="6" borderId="27" xfId="1" applyNumberFormat="1" applyFont="1" applyFill="1" applyBorder="1" applyAlignment="1" applyProtection="1">
      <alignment horizontal="right" vertical="center" wrapText="1" readingOrder="1"/>
      <protection locked="0"/>
    </xf>
    <xf numFmtId="164" fontId="10" fillId="0" borderId="29" xfId="1" applyNumberFormat="1" applyFont="1" applyBorder="1" applyAlignment="1">
      <alignment horizontal="right" vertical="center" wrapText="1" readingOrder="1"/>
    </xf>
    <xf numFmtId="164" fontId="10" fillId="0" borderId="48" xfId="1" applyNumberFormat="1" applyFont="1" applyBorder="1" applyAlignment="1">
      <alignment horizontal="right" vertical="center" wrapText="1" readingOrder="1"/>
    </xf>
    <xf numFmtId="164" fontId="10" fillId="0" borderId="85" xfId="1" applyNumberFormat="1" applyFont="1" applyBorder="1" applyAlignment="1">
      <alignment horizontal="right" vertical="center" wrapText="1" readingOrder="1"/>
    </xf>
    <xf numFmtId="164" fontId="4" fillId="6" borderId="29" xfId="1" applyNumberFormat="1" applyFont="1" applyFill="1" applyBorder="1" applyAlignment="1">
      <alignment horizontal="right" vertical="center"/>
    </xf>
    <xf numFmtId="164" fontId="4" fillId="6" borderId="48" xfId="1" applyNumberFormat="1" applyFont="1" applyFill="1" applyBorder="1" applyAlignment="1">
      <alignment horizontal="right" vertical="center"/>
    </xf>
    <xf numFmtId="164" fontId="4" fillId="6" borderId="85" xfId="1" applyNumberFormat="1" applyFont="1" applyFill="1" applyBorder="1" applyAlignment="1">
      <alignment horizontal="right" vertical="center"/>
    </xf>
    <xf numFmtId="164" fontId="4" fillId="0" borderId="29" xfId="1" applyNumberFormat="1" applyFont="1" applyBorder="1" applyAlignment="1">
      <alignment horizontal="right" vertical="center"/>
    </xf>
    <xf numFmtId="164" fontId="4" fillId="0" borderId="48" xfId="1" applyNumberFormat="1" applyFont="1" applyBorder="1" applyAlignment="1">
      <alignment horizontal="right" vertical="center"/>
    </xf>
    <xf numFmtId="164" fontId="4" fillId="0" borderId="85" xfId="1" applyNumberFormat="1" applyFont="1" applyBorder="1" applyAlignment="1">
      <alignment horizontal="right" vertical="center"/>
    </xf>
    <xf numFmtId="164" fontId="4" fillId="6" borderId="122" xfId="1" applyNumberFormat="1" applyFont="1" applyFill="1" applyBorder="1" applyAlignment="1">
      <alignment horizontal="right" vertical="center"/>
    </xf>
    <xf numFmtId="164" fontId="4" fillId="6" borderId="123" xfId="1" applyNumberFormat="1" applyFont="1" applyFill="1" applyBorder="1" applyAlignment="1">
      <alignment horizontal="right" vertical="center"/>
    </xf>
    <xf numFmtId="164" fontId="4" fillId="6" borderId="124" xfId="1" applyNumberFormat="1" applyFont="1" applyFill="1" applyBorder="1" applyAlignment="1">
      <alignment horizontal="right" vertical="center"/>
    </xf>
    <xf numFmtId="0" fontId="10" fillId="11" borderId="182" xfId="0" applyFont="1" applyFill="1" applyBorder="1" applyAlignment="1">
      <alignment horizontal="left" vertical="center" wrapText="1" readingOrder="1"/>
    </xf>
    <xf numFmtId="0" fontId="14" fillId="3" borderId="161" xfId="0" applyFont="1" applyFill="1" applyBorder="1" applyAlignment="1">
      <alignment horizontal="center" vertical="center" wrapText="1" readingOrder="1"/>
    </xf>
    <xf numFmtId="0" fontId="6" fillId="3" borderId="194" xfId="0" applyFont="1" applyFill="1" applyBorder="1" applyAlignment="1">
      <alignment readingOrder="1"/>
    </xf>
    <xf numFmtId="0" fontId="6" fillId="3" borderId="203" xfId="0" applyFont="1" applyFill="1" applyBorder="1" applyAlignment="1">
      <alignment wrapText="1" readingOrder="1"/>
    </xf>
    <xf numFmtId="0" fontId="6" fillId="3" borderId="204" xfId="0" applyFont="1" applyFill="1" applyBorder="1" applyAlignment="1">
      <alignment horizontal="left" readingOrder="1"/>
    </xf>
    <xf numFmtId="0" fontId="6" fillId="3" borderId="205" xfId="0" applyFont="1" applyFill="1" applyBorder="1" applyAlignment="1">
      <alignment horizontal="left" wrapText="1" readingOrder="1"/>
    </xf>
    <xf numFmtId="0" fontId="0" fillId="0" borderId="0" xfId="0" applyAlignment="1">
      <alignment horizontal="left" vertical="center" wrapText="1"/>
    </xf>
    <xf numFmtId="0" fontId="0" fillId="0" borderId="0" xfId="0" applyAlignment="1">
      <alignment horizontal="justify" vertical="center" wrapText="1"/>
    </xf>
    <xf numFmtId="0" fontId="3" fillId="0" borderId="0" xfId="0" applyFont="1" applyAlignment="1" applyProtection="1">
      <alignment horizontal="center"/>
    </xf>
    <xf numFmtId="0" fontId="4" fillId="0" borderId="0" xfId="0" applyFont="1" applyProtection="1"/>
    <xf numFmtId="0" fontId="0" fillId="0" borderId="0" xfId="0" applyProtection="1"/>
    <xf numFmtId="0" fontId="11" fillId="0" borderId="0" xfId="0" applyFont="1" applyAlignment="1" applyProtection="1">
      <alignment vertical="center"/>
    </xf>
    <xf numFmtId="0" fontId="2" fillId="0" borderId="0" xfId="0" applyFont="1" applyAlignment="1" applyProtection="1">
      <alignment vertical="center"/>
    </xf>
    <xf numFmtId="0" fontId="26" fillId="0" borderId="1" xfId="2" applyFont="1" applyBorder="1"/>
    <xf numFmtId="0" fontId="26" fillId="0" borderId="1" xfId="2" applyFont="1" applyBorder="1" applyAlignment="1">
      <alignment wrapText="1"/>
    </xf>
    <xf numFmtId="0" fontId="26" fillId="8" borderId="1" xfId="2" applyFont="1" applyFill="1" applyBorder="1" applyAlignment="1">
      <alignment wrapText="1"/>
    </xf>
    <xf numFmtId="0" fontId="27" fillId="8" borderId="1" xfId="2" applyFont="1" applyFill="1" applyBorder="1" applyAlignment="1">
      <alignment wrapText="1"/>
    </xf>
    <xf numFmtId="0" fontId="26" fillId="8" borderId="1" xfId="2" applyFont="1" applyFill="1" applyBorder="1" applyAlignment="1">
      <alignment vertical="center"/>
    </xf>
    <xf numFmtId="0" fontId="10" fillId="8" borderId="137" xfId="0" applyFont="1" applyFill="1" applyBorder="1" applyAlignment="1" applyProtection="1">
      <alignment vertical="center" wrapText="1" readingOrder="1"/>
      <protection locked="0"/>
    </xf>
    <xf numFmtId="164" fontId="10" fillId="8" borderId="12" xfId="1" applyNumberFormat="1" applyFont="1" applyFill="1" applyBorder="1" applyAlignment="1" applyProtection="1">
      <alignment horizontal="right" vertical="center" wrapText="1" readingOrder="1"/>
      <protection locked="0"/>
    </xf>
    <xf numFmtId="0" fontId="10" fillId="6" borderId="138" xfId="0" applyFont="1" applyFill="1" applyBorder="1" applyAlignment="1" applyProtection="1">
      <alignment vertical="center" wrapText="1" readingOrder="1"/>
      <protection locked="0"/>
    </xf>
    <xf numFmtId="164" fontId="8" fillId="6" borderId="3" xfId="1" applyNumberFormat="1" applyFont="1" applyFill="1" applyBorder="1" applyAlignment="1" applyProtection="1">
      <alignment horizontal="right" vertical="center" wrapText="1"/>
      <protection locked="0"/>
    </xf>
    <xf numFmtId="164" fontId="8" fillId="6" borderId="5" xfId="1" applyNumberFormat="1" applyFont="1" applyFill="1" applyBorder="1" applyAlignment="1" applyProtection="1">
      <alignment horizontal="right" vertical="center" wrapText="1"/>
      <protection locked="0"/>
    </xf>
    <xf numFmtId="0" fontId="10" fillId="8" borderId="138" xfId="0" applyFont="1" applyFill="1" applyBorder="1" applyAlignment="1" applyProtection="1">
      <alignment vertical="center" wrapText="1" readingOrder="1"/>
      <protection locked="0"/>
    </xf>
    <xf numFmtId="0" fontId="10" fillId="6" borderId="139" xfId="0" applyFont="1" applyFill="1" applyBorder="1" applyAlignment="1" applyProtection="1">
      <alignment vertical="center" wrapText="1" readingOrder="1"/>
      <protection locked="0"/>
    </xf>
    <xf numFmtId="0" fontId="10" fillId="6" borderId="94" xfId="0" applyFont="1" applyFill="1" applyBorder="1" applyAlignment="1" applyProtection="1">
      <alignment vertical="center" wrapText="1" readingOrder="1"/>
      <protection locked="0"/>
    </xf>
    <xf numFmtId="164" fontId="10" fillId="6" borderId="94" xfId="1" applyNumberFormat="1" applyFont="1" applyFill="1" applyBorder="1" applyAlignment="1" applyProtection="1">
      <alignment horizontal="right" vertical="center" wrapText="1" readingOrder="1"/>
      <protection locked="0"/>
    </xf>
    <xf numFmtId="164" fontId="10" fillId="6" borderId="93" xfId="1" applyNumberFormat="1" applyFont="1" applyFill="1" applyBorder="1" applyAlignment="1" applyProtection="1">
      <alignment horizontal="right" vertical="center" wrapText="1" readingOrder="1"/>
      <protection locked="0"/>
    </xf>
    <xf numFmtId="164" fontId="8" fillId="6" borderId="95" xfId="1" applyNumberFormat="1" applyFont="1" applyFill="1" applyBorder="1" applyAlignment="1" applyProtection="1">
      <alignment horizontal="right" vertical="center" wrapText="1"/>
      <protection locked="0"/>
    </xf>
    <xf numFmtId="164" fontId="8" fillId="6" borderId="93" xfId="1" applyNumberFormat="1" applyFont="1" applyFill="1" applyBorder="1" applyAlignment="1" applyProtection="1">
      <alignment horizontal="right" vertical="center" wrapText="1"/>
      <protection locked="0"/>
    </xf>
    <xf numFmtId="0" fontId="10" fillId="8" borderId="9" xfId="0" applyFont="1" applyFill="1" applyBorder="1" applyAlignment="1" applyProtection="1">
      <alignment horizontal="left" vertical="center" wrapText="1" readingOrder="1"/>
      <protection locked="0"/>
    </xf>
    <xf numFmtId="0" fontId="10" fillId="6" borderId="2" xfId="0" applyFont="1" applyFill="1" applyBorder="1" applyAlignment="1" applyProtection="1">
      <alignment horizontal="left" vertical="center" wrapText="1" readingOrder="1"/>
      <protection locked="0"/>
    </xf>
    <xf numFmtId="0" fontId="10" fillId="8" borderId="2" xfId="0" applyFont="1" applyFill="1" applyBorder="1" applyAlignment="1" applyProtection="1">
      <alignment horizontal="left" vertical="center" wrapText="1" readingOrder="1"/>
      <protection locked="0"/>
    </xf>
    <xf numFmtId="0" fontId="10" fillId="6" borderId="16" xfId="0" applyFont="1" applyFill="1" applyBorder="1" applyAlignment="1" applyProtection="1">
      <alignment horizontal="left" vertical="center" wrapText="1" readingOrder="1"/>
      <protection locked="0"/>
    </xf>
    <xf numFmtId="164" fontId="8" fillId="6" borderId="19" xfId="1" applyNumberFormat="1" applyFont="1" applyFill="1" applyBorder="1" applyAlignment="1" applyProtection="1">
      <alignment horizontal="right" vertical="center" wrapText="1"/>
      <protection locked="0"/>
    </xf>
    <xf numFmtId="164" fontId="8" fillId="6" borderId="17" xfId="1" applyNumberFormat="1" applyFont="1" applyFill="1" applyBorder="1" applyAlignment="1" applyProtection="1">
      <alignment horizontal="right" vertical="center" wrapText="1"/>
      <protection locked="0"/>
    </xf>
    <xf numFmtId="164" fontId="10" fillId="0" borderId="24" xfId="1" applyNumberFormat="1" applyFont="1" applyFill="1" applyBorder="1" applyAlignment="1" applyProtection="1">
      <alignment horizontal="left" vertical="center" wrapText="1" readingOrder="1"/>
      <protection locked="0"/>
    </xf>
    <xf numFmtId="164" fontId="10" fillId="0" borderId="153" xfId="1" applyNumberFormat="1" applyFont="1" applyFill="1" applyBorder="1" applyAlignment="1" applyProtection="1">
      <alignment horizontal="left" vertical="center" wrapText="1" readingOrder="1"/>
      <protection locked="0"/>
    </xf>
    <xf numFmtId="164" fontId="10" fillId="0" borderId="152" xfId="1" applyNumberFormat="1" applyFont="1" applyFill="1" applyBorder="1" applyAlignment="1" applyProtection="1">
      <alignment horizontal="right" vertical="center" wrapText="1" readingOrder="1"/>
      <protection locked="0"/>
    </xf>
    <xf numFmtId="164" fontId="10" fillId="0" borderId="3" xfId="1" applyNumberFormat="1" applyFont="1" applyFill="1" applyBorder="1" applyAlignment="1" applyProtection="1">
      <alignment horizontal="right" vertical="center" wrapText="1" readingOrder="1"/>
      <protection locked="0"/>
    </xf>
    <xf numFmtId="164" fontId="10" fillId="0" borderId="5" xfId="1" applyNumberFormat="1" applyFont="1" applyFill="1" applyBorder="1" applyAlignment="1" applyProtection="1">
      <alignment horizontal="right" vertical="center" wrapText="1" readingOrder="1"/>
      <protection locked="0"/>
    </xf>
    <xf numFmtId="164" fontId="10" fillId="6" borderId="2" xfId="1" applyNumberFormat="1" applyFont="1" applyFill="1" applyBorder="1" applyAlignment="1" applyProtection="1">
      <alignment horizontal="left" vertical="center" wrapText="1" readingOrder="1"/>
      <protection locked="0"/>
    </xf>
    <xf numFmtId="164" fontId="10" fillId="6" borderId="4" xfId="1" applyNumberFormat="1" applyFont="1" applyFill="1" applyBorder="1" applyAlignment="1" applyProtection="1">
      <alignment horizontal="left" vertical="center" wrapText="1" readingOrder="1"/>
      <protection locked="0"/>
    </xf>
    <xf numFmtId="164" fontId="10" fillId="8" borderId="2" xfId="1" applyNumberFormat="1" applyFont="1" applyFill="1" applyBorder="1" applyAlignment="1" applyProtection="1">
      <alignment horizontal="left" vertical="center" wrapText="1" readingOrder="1"/>
      <protection locked="0"/>
    </xf>
    <xf numFmtId="164" fontId="10" fillId="8" borderId="4" xfId="1" applyNumberFormat="1" applyFont="1" applyFill="1" applyBorder="1" applyAlignment="1" applyProtection="1">
      <alignment horizontal="left" vertical="center" wrapText="1" readingOrder="1"/>
      <protection locked="0"/>
    </xf>
    <xf numFmtId="164" fontId="10" fillId="6" borderId="16" xfId="1" applyNumberFormat="1" applyFont="1" applyFill="1" applyBorder="1" applyAlignment="1" applyProtection="1">
      <alignment horizontal="left" vertical="center" wrapText="1" readingOrder="1"/>
      <protection locked="0"/>
    </xf>
    <xf numFmtId="164" fontId="10" fillId="6" borderId="7" xfId="1" applyNumberFormat="1" applyFont="1" applyFill="1" applyBorder="1" applyAlignment="1" applyProtection="1">
      <alignment horizontal="left" vertical="center" wrapText="1" readingOrder="1"/>
      <protection locked="0"/>
    </xf>
    <xf numFmtId="0" fontId="0" fillId="8" borderId="0" xfId="0" applyFill="1" applyProtection="1"/>
    <xf numFmtId="0" fontId="0" fillId="0" borderId="0" xfId="0" applyAlignment="1" applyProtection="1">
      <alignment horizontal="left" vertical="center" wrapText="1"/>
    </xf>
    <xf numFmtId="0" fontId="0" fillId="0" borderId="0" xfId="0" applyAlignment="1" applyProtection="1">
      <alignment vertical="center" wrapText="1"/>
    </xf>
    <xf numFmtId="0" fontId="0" fillId="0" borderId="0" xfId="0" applyAlignment="1" applyProtection="1">
      <alignment vertical="center"/>
    </xf>
    <xf numFmtId="3" fontId="10" fillId="8" borderId="128" xfId="1" applyNumberFormat="1" applyFont="1" applyFill="1" applyBorder="1" applyAlignment="1" applyProtection="1">
      <alignment horizontal="right" vertical="center" readingOrder="1"/>
      <protection locked="0"/>
    </xf>
    <xf numFmtId="3" fontId="10" fillId="8" borderId="132" xfId="1" applyNumberFormat="1" applyFont="1" applyFill="1" applyBorder="1" applyAlignment="1" applyProtection="1">
      <alignment horizontal="right" vertical="center" readingOrder="1"/>
      <protection locked="0"/>
    </xf>
    <xf numFmtId="3" fontId="10" fillId="8" borderId="134" xfId="1" applyNumberFormat="1" applyFont="1" applyFill="1" applyBorder="1" applyAlignment="1" applyProtection="1">
      <alignment horizontal="right" vertical="center" readingOrder="1"/>
      <protection locked="0"/>
    </xf>
    <xf numFmtId="3" fontId="8" fillId="6" borderId="129" xfId="1" applyNumberFormat="1" applyFont="1" applyFill="1" applyBorder="1" applyAlignment="1" applyProtection="1">
      <alignment horizontal="right" vertical="center"/>
      <protection locked="0"/>
    </xf>
    <xf numFmtId="3" fontId="8" fillId="6" borderId="133" xfId="1" applyNumberFormat="1" applyFont="1" applyFill="1" applyBorder="1" applyAlignment="1" applyProtection="1">
      <alignment horizontal="right" vertical="center"/>
      <protection locked="0"/>
    </xf>
    <xf numFmtId="3" fontId="8" fillId="6" borderId="135" xfId="1" applyNumberFormat="1" applyFont="1" applyFill="1" applyBorder="1" applyAlignment="1" applyProtection="1">
      <alignment horizontal="right" vertical="center"/>
      <protection locked="0"/>
    </xf>
    <xf numFmtId="164" fontId="10" fillId="8" borderId="128" xfId="1" applyNumberFormat="1" applyFont="1" applyFill="1" applyBorder="1" applyAlignment="1" applyProtection="1">
      <alignment horizontal="center" vertical="center" readingOrder="1"/>
      <protection locked="0"/>
    </xf>
    <xf numFmtId="164" fontId="10" fillId="8" borderId="132" xfId="1" applyNumberFormat="1" applyFont="1" applyFill="1" applyBorder="1" applyAlignment="1" applyProtection="1">
      <alignment horizontal="center" vertical="center" readingOrder="1"/>
      <protection locked="0"/>
    </xf>
    <xf numFmtId="164" fontId="10" fillId="8" borderId="134" xfId="1" applyNumberFormat="1" applyFont="1" applyFill="1" applyBorder="1" applyAlignment="1" applyProtection="1">
      <alignment horizontal="center" vertical="center" readingOrder="1"/>
      <protection locked="0"/>
    </xf>
    <xf numFmtId="164" fontId="8" fillId="6" borderId="129" xfId="1" applyNumberFormat="1" applyFont="1" applyFill="1" applyBorder="1" applyAlignment="1" applyProtection="1">
      <alignment horizontal="center" vertical="center"/>
      <protection locked="0"/>
    </xf>
    <xf numFmtId="164" fontId="8" fillId="6" borderId="133" xfId="1" applyNumberFormat="1" applyFont="1" applyFill="1" applyBorder="1" applyAlignment="1" applyProtection="1">
      <alignment horizontal="center" vertical="center"/>
      <protection locked="0"/>
    </xf>
    <xf numFmtId="164" fontId="8" fillId="6" borderId="135" xfId="1" applyNumberFormat="1" applyFont="1" applyFill="1" applyBorder="1" applyAlignment="1" applyProtection="1">
      <alignment horizontal="center" vertical="center"/>
      <protection locked="0"/>
    </xf>
    <xf numFmtId="3" fontId="8" fillId="6" borderId="186" xfId="1" applyNumberFormat="1" applyFont="1" applyFill="1" applyBorder="1" applyAlignment="1" applyProtection="1">
      <alignment horizontal="right" vertical="center"/>
      <protection locked="0"/>
    </xf>
    <xf numFmtId="3" fontId="8" fillId="6" borderId="188" xfId="1" applyNumberFormat="1" applyFont="1" applyFill="1" applyBorder="1" applyAlignment="1" applyProtection="1">
      <alignment horizontal="right" vertical="center"/>
      <protection locked="0"/>
    </xf>
    <xf numFmtId="3" fontId="8" fillId="6" borderId="189" xfId="1" applyNumberFormat="1" applyFont="1" applyFill="1" applyBorder="1" applyAlignment="1" applyProtection="1">
      <alignment horizontal="right" vertical="center"/>
      <protection locked="0"/>
    </xf>
    <xf numFmtId="3" fontId="8" fillId="8" borderId="195" xfId="1" applyNumberFormat="1" applyFont="1" applyFill="1" applyBorder="1" applyAlignment="1" applyProtection="1">
      <alignment horizontal="right" vertical="center"/>
      <protection locked="0"/>
    </xf>
    <xf numFmtId="3" fontId="8" fillId="8" borderId="196" xfId="1" applyNumberFormat="1" applyFont="1" applyFill="1" applyBorder="1" applyAlignment="1" applyProtection="1">
      <alignment horizontal="right" vertical="center"/>
      <protection locked="0"/>
    </xf>
    <xf numFmtId="3" fontId="8" fillId="8" borderId="197" xfId="1" applyNumberFormat="1" applyFont="1" applyFill="1" applyBorder="1" applyAlignment="1" applyProtection="1">
      <alignment horizontal="right" vertical="center"/>
      <protection locked="0"/>
    </xf>
    <xf numFmtId="164" fontId="10" fillId="6" borderId="195" xfId="1" applyNumberFormat="1" applyFont="1" applyFill="1" applyBorder="1" applyAlignment="1" applyProtection="1">
      <alignment horizontal="center" vertical="center" readingOrder="1"/>
      <protection locked="0"/>
    </xf>
    <xf numFmtId="164" fontId="10" fillId="6" borderId="196" xfId="1" applyNumberFormat="1" applyFont="1" applyFill="1" applyBorder="1" applyAlignment="1" applyProtection="1">
      <alignment horizontal="center" vertical="center" readingOrder="1"/>
      <protection locked="0"/>
    </xf>
    <xf numFmtId="164" fontId="10" fillId="6" borderId="197" xfId="1" applyNumberFormat="1" applyFont="1" applyFill="1" applyBorder="1" applyAlignment="1" applyProtection="1">
      <alignment horizontal="center" vertical="center" readingOrder="1"/>
      <protection locked="0"/>
    </xf>
    <xf numFmtId="0" fontId="10" fillId="0" borderId="171" xfId="0" applyFont="1" applyBorder="1" applyAlignment="1" applyProtection="1">
      <alignment horizontal="left" vertical="center" wrapText="1" readingOrder="1"/>
    </xf>
    <xf numFmtId="0" fontId="10" fillId="6" borderId="169" xfId="0" applyFont="1" applyFill="1" applyBorder="1" applyAlignment="1" applyProtection="1">
      <alignment horizontal="left" vertical="center" wrapText="1" readingOrder="1"/>
      <protection locked="0"/>
    </xf>
    <xf numFmtId="0" fontId="10" fillId="6" borderId="43" xfId="0" applyFont="1" applyFill="1" applyBorder="1" applyAlignment="1" applyProtection="1">
      <alignment horizontal="center" vertical="center" wrapText="1" readingOrder="1"/>
      <protection locked="0"/>
    </xf>
    <xf numFmtId="164" fontId="8" fillId="6" borderId="44" xfId="1" applyNumberFormat="1" applyFont="1" applyFill="1" applyBorder="1" applyAlignment="1" applyProtection="1">
      <alignment horizontal="right" vertical="center" wrapText="1"/>
      <protection locked="0"/>
    </xf>
    <xf numFmtId="164" fontId="8" fillId="6" borderId="35" xfId="1" applyNumberFormat="1" applyFont="1" applyFill="1" applyBorder="1" applyAlignment="1" applyProtection="1">
      <alignment horizontal="right" vertical="center" wrapText="1"/>
      <protection locked="0"/>
    </xf>
    <xf numFmtId="164" fontId="8" fillId="6" borderId="33" xfId="1" applyNumberFormat="1" applyFont="1" applyFill="1" applyBorder="1" applyAlignment="1" applyProtection="1">
      <alignment horizontal="right" vertical="center" wrapText="1"/>
      <protection locked="0"/>
    </xf>
    <xf numFmtId="164" fontId="8" fillId="6" borderId="34" xfId="1" applyNumberFormat="1" applyFont="1" applyFill="1" applyBorder="1" applyAlignment="1" applyProtection="1">
      <alignment horizontal="right" vertical="center" wrapText="1"/>
      <protection locked="0"/>
    </xf>
    <xf numFmtId="164" fontId="8" fillId="6" borderId="32" xfId="1" applyNumberFormat="1" applyFont="1" applyFill="1" applyBorder="1" applyAlignment="1" applyProtection="1">
      <alignment horizontal="right" vertical="center" wrapText="1"/>
      <protection locked="0"/>
    </xf>
    <xf numFmtId="164" fontId="8" fillId="6" borderId="170" xfId="1" applyNumberFormat="1" applyFont="1" applyFill="1" applyBorder="1" applyAlignment="1" applyProtection="1">
      <alignment horizontal="right" vertical="center" wrapText="1"/>
      <protection locked="0"/>
    </xf>
    <xf numFmtId="0" fontId="10" fillId="0" borderId="171" xfId="0" applyFont="1" applyBorder="1" applyAlignment="1" applyProtection="1">
      <alignment horizontal="left" vertical="center" wrapText="1" readingOrder="1"/>
      <protection locked="0"/>
    </xf>
    <xf numFmtId="0" fontId="10" fillId="0" borderId="45" xfId="0" applyFont="1" applyBorder="1" applyAlignment="1" applyProtection="1">
      <alignment horizontal="center" vertical="center" wrapText="1" readingOrder="1"/>
      <protection locked="0"/>
    </xf>
    <xf numFmtId="164" fontId="8" fillId="0" borderId="46" xfId="1" applyNumberFormat="1" applyFont="1" applyBorder="1" applyAlignment="1" applyProtection="1">
      <alignment horizontal="right" vertical="center" wrapText="1"/>
      <protection locked="0"/>
    </xf>
    <xf numFmtId="164" fontId="8" fillId="0" borderId="40" xfId="1" applyNumberFormat="1" applyFont="1" applyBorder="1" applyAlignment="1" applyProtection="1">
      <alignment horizontal="right" vertical="center" wrapText="1"/>
      <protection locked="0"/>
    </xf>
    <xf numFmtId="164" fontId="8" fillId="0" borderId="38" xfId="1" applyNumberFormat="1" applyFont="1" applyBorder="1" applyAlignment="1" applyProtection="1">
      <alignment horizontal="right" vertical="center" wrapText="1"/>
      <protection locked="0"/>
    </xf>
    <xf numFmtId="164" fontId="8" fillId="0" borderId="39" xfId="1" applyNumberFormat="1" applyFont="1" applyBorder="1" applyAlignment="1" applyProtection="1">
      <alignment horizontal="right" vertical="center" wrapText="1"/>
      <protection locked="0"/>
    </xf>
    <xf numFmtId="164" fontId="8" fillId="0" borderId="37" xfId="1" applyNumberFormat="1" applyFont="1" applyBorder="1" applyAlignment="1" applyProtection="1">
      <alignment horizontal="right" vertical="center" wrapText="1"/>
      <protection locked="0"/>
    </xf>
    <xf numFmtId="164" fontId="8" fillId="0" borderId="172" xfId="1" applyNumberFormat="1" applyFont="1" applyBorder="1" applyAlignment="1" applyProtection="1">
      <alignment horizontal="right" vertical="center" wrapText="1"/>
      <protection locked="0"/>
    </xf>
    <xf numFmtId="164" fontId="8" fillId="6" borderId="173" xfId="1" applyNumberFormat="1" applyFont="1" applyFill="1" applyBorder="1" applyAlignment="1" applyProtection="1">
      <alignment horizontal="right" vertical="center" wrapText="1"/>
      <protection locked="0"/>
    </xf>
    <xf numFmtId="164" fontId="8" fillId="6" borderId="174" xfId="1" applyNumberFormat="1" applyFont="1" applyFill="1" applyBorder="1" applyAlignment="1" applyProtection="1">
      <alignment horizontal="right" vertical="center" wrapText="1"/>
      <protection locked="0"/>
    </xf>
    <xf numFmtId="164" fontId="8" fillId="6" borderId="175" xfId="1" applyNumberFormat="1" applyFont="1" applyFill="1" applyBorder="1" applyAlignment="1" applyProtection="1">
      <alignment horizontal="right" vertical="center" wrapText="1"/>
      <protection locked="0"/>
    </xf>
    <xf numFmtId="164" fontId="8" fillId="6" borderId="176" xfId="1" applyNumberFormat="1" applyFont="1" applyFill="1" applyBorder="1" applyAlignment="1" applyProtection="1">
      <alignment horizontal="right" vertical="center" wrapText="1"/>
      <protection locked="0"/>
    </xf>
    <xf numFmtId="0" fontId="4" fillId="6" borderId="119" xfId="0" applyFont="1" applyFill="1" applyBorder="1" applyAlignment="1" applyProtection="1">
      <alignment horizontal="center" vertical="center"/>
      <protection locked="0"/>
    </xf>
    <xf numFmtId="0" fontId="4" fillId="0" borderId="108" xfId="0" applyFont="1" applyBorder="1" applyAlignment="1" applyProtection="1">
      <alignment horizontal="center" vertical="center"/>
      <protection locked="0"/>
    </xf>
    <xf numFmtId="0" fontId="4" fillId="6" borderId="108" xfId="0" applyFont="1" applyFill="1" applyBorder="1" applyAlignment="1" applyProtection="1">
      <alignment horizontal="center" vertical="center"/>
      <protection locked="0"/>
    </xf>
    <xf numFmtId="0" fontId="4" fillId="0" borderId="218" xfId="0" applyFont="1" applyBorder="1" applyAlignment="1" applyProtection="1">
      <alignment horizontal="center" vertical="center"/>
      <protection locked="0"/>
    </xf>
    <xf numFmtId="0" fontId="4" fillId="0" borderId="219" xfId="0" applyFont="1" applyBorder="1" applyAlignment="1">
      <alignment horizontal="right" vertical="center"/>
    </xf>
    <xf numFmtId="0" fontId="4" fillId="0" borderId="220" xfId="0" applyFont="1" applyBorder="1" applyAlignment="1">
      <alignment horizontal="right" vertical="center"/>
    </xf>
    <xf numFmtId="0" fontId="4" fillId="0" borderId="221" xfId="0" applyFont="1" applyBorder="1" applyAlignment="1">
      <alignment horizontal="right" vertical="center"/>
    </xf>
    <xf numFmtId="0" fontId="4" fillId="6" borderId="223" xfId="0" applyFont="1" applyFill="1" applyBorder="1" applyAlignment="1" applyProtection="1">
      <alignment horizontal="center" vertical="center"/>
      <protection locked="0"/>
    </xf>
    <xf numFmtId="0" fontId="4" fillId="6" borderId="224" xfId="0" applyFont="1" applyFill="1" applyBorder="1" applyAlignment="1">
      <alignment horizontal="right" vertical="center"/>
    </xf>
    <xf numFmtId="0" fontId="4" fillId="6" borderId="225" xfId="0" applyFont="1" applyFill="1" applyBorder="1" applyAlignment="1">
      <alignment horizontal="right" vertical="center"/>
    </xf>
    <xf numFmtId="0" fontId="4" fillId="6" borderId="226" xfId="0" applyFont="1" applyFill="1" applyBorder="1" applyAlignment="1">
      <alignment horizontal="right" vertical="center"/>
    </xf>
    <xf numFmtId="0" fontId="4" fillId="0" borderId="223" xfId="0" applyFont="1" applyBorder="1" applyAlignment="1" applyProtection="1">
      <alignment horizontal="center" vertical="center"/>
      <protection locked="0"/>
    </xf>
    <xf numFmtId="0" fontId="4" fillId="0" borderId="224" xfId="0" applyFont="1" applyBorder="1" applyAlignment="1">
      <alignment horizontal="right" vertical="center"/>
    </xf>
    <xf numFmtId="0" fontId="4" fillId="0" borderId="225" xfId="0" applyFont="1" applyBorder="1" applyAlignment="1">
      <alignment horizontal="right" vertical="center"/>
    </xf>
    <xf numFmtId="0" fontId="4" fillId="0" borderId="226" xfId="0" applyFont="1" applyBorder="1" applyAlignment="1">
      <alignment horizontal="right" vertical="center"/>
    </xf>
    <xf numFmtId="0" fontId="4" fillId="6" borderId="227" xfId="0" applyFont="1" applyFill="1" applyBorder="1" applyAlignment="1">
      <alignment horizontal="left" vertical="center" wrapText="1"/>
    </xf>
    <xf numFmtId="164" fontId="4" fillId="6" borderId="48" xfId="1" applyNumberFormat="1" applyFont="1" applyFill="1" applyBorder="1" applyAlignment="1" applyProtection="1">
      <alignment horizontal="right" vertical="center"/>
      <protection locked="0"/>
    </xf>
    <xf numFmtId="164" fontId="4" fillId="6" borderId="85" xfId="1" applyNumberFormat="1" applyFont="1" applyFill="1" applyBorder="1" applyAlignment="1" applyProtection="1">
      <alignment horizontal="right" vertical="center"/>
      <protection locked="0"/>
    </xf>
    <xf numFmtId="164" fontId="4" fillId="0" borderId="29" xfId="1" applyNumberFormat="1" applyFont="1" applyBorder="1" applyAlignment="1" applyProtection="1">
      <alignment horizontal="right" vertical="center"/>
      <protection locked="0"/>
    </xf>
    <xf numFmtId="164" fontId="4" fillId="0" borderId="48" xfId="1" applyNumberFormat="1" applyFont="1" applyBorder="1" applyAlignment="1" applyProtection="1">
      <alignment horizontal="right" vertical="center"/>
      <protection locked="0"/>
    </xf>
    <xf numFmtId="0" fontId="0" fillId="0" borderId="0" xfId="0" applyFont="1" applyAlignment="1" applyProtection="1">
      <alignment vertical="center"/>
    </xf>
    <xf numFmtId="0" fontId="0" fillId="0" borderId="0" xfId="0" applyFont="1" applyAlignment="1" applyProtection="1">
      <alignment vertical="center" wrapText="1"/>
    </xf>
    <xf numFmtId="0" fontId="4" fillId="0" borderId="0"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0" xfId="0" applyFont="1" applyAlignment="1" applyProtection="1">
      <alignment vertical="center"/>
    </xf>
    <xf numFmtId="0" fontId="4" fillId="0" borderId="87" xfId="0" applyFont="1" applyBorder="1" applyAlignment="1" applyProtection="1">
      <alignment horizontal="left" vertical="center"/>
    </xf>
    <xf numFmtId="0" fontId="4" fillId="0" borderId="49" xfId="0" applyFont="1" applyBorder="1" applyAlignment="1" applyProtection="1">
      <alignment horizontal="left" vertical="center"/>
    </xf>
    <xf numFmtId="0" fontId="0" fillId="0" borderId="0" xfId="0" applyAlignment="1">
      <alignment horizontal="justify" vertical="center" wrapText="1"/>
    </xf>
    <xf numFmtId="0" fontId="10" fillId="8" borderId="25" xfId="0" applyFont="1" applyFill="1" applyBorder="1" applyAlignment="1" applyProtection="1">
      <alignment horizontal="left" vertical="center" wrapText="1" readingOrder="1"/>
      <protection locked="0"/>
    </xf>
    <xf numFmtId="0" fontId="10" fillId="6" borderId="26" xfId="0" applyFont="1" applyFill="1" applyBorder="1" applyAlignment="1" applyProtection="1">
      <alignment horizontal="left" vertical="center" wrapText="1" readingOrder="1"/>
      <protection locked="0"/>
    </xf>
    <xf numFmtId="0" fontId="10" fillId="8" borderId="26" xfId="0" applyFont="1" applyFill="1" applyBorder="1" applyAlignment="1" applyProtection="1">
      <alignment horizontal="left" vertical="center" wrapText="1" readingOrder="1"/>
      <protection locked="0"/>
    </xf>
    <xf numFmtId="0" fontId="10" fillId="6" borderId="27" xfId="0" applyFont="1" applyFill="1" applyBorder="1" applyAlignment="1" applyProtection="1">
      <alignment horizontal="left" vertical="center" wrapText="1" readingOrder="1"/>
      <protection locked="0"/>
    </xf>
    <xf numFmtId="164" fontId="10" fillId="0" borderId="152" xfId="1" applyNumberFormat="1" applyFont="1" applyFill="1" applyBorder="1" applyAlignment="1" applyProtection="1">
      <alignment horizontal="left" vertical="center" wrapText="1" readingOrder="1"/>
      <protection locked="0"/>
    </xf>
    <xf numFmtId="164" fontId="10" fillId="6" borderId="26" xfId="1" applyNumberFormat="1" applyFont="1" applyFill="1" applyBorder="1" applyAlignment="1" applyProtection="1">
      <alignment horizontal="left" vertical="center" wrapText="1" readingOrder="1"/>
      <protection locked="0"/>
    </xf>
    <xf numFmtId="164" fontId="10" fillId="8" borderId="26" xfId="1" applyNumberFormat="1" applyFont="1" applyFill="1" applyBorder="1" applyAlignment="1" applyProtection="1">
      <alignment horizontal="left" vertical="center" wrapText="1" readingOrder="1"/>
      <protection locked="0"/>
    </xf>
    <xf numFmtId="164" fontId="10" fillId="6" borderId="27" xfId="1" applyNumberFormat="1" applyFont="1" applyFill="1" applyBorder="1" applyAlignment="1" applyProtection="1">
      <alignment horizontal="left" vertical="center" wrapText="1" readingOrder="1"/>
      <protection locked="0"/>
    </xf>
    <xf numFmtId="0" fontId="10" fillId="6" borderId="169" xfId="0" applyFont="1" applyFill="1" applyBorder="1" applyAlignment="1" applyProtection="1">
      <alignment horizontal="left" vertical="center" wrapText="1" readingOrder="1"/>
    </xf>
    <xf numFmtId="0" fontId="10" fillId="6" borderId="43" xfId="0" applyFont="1" applyFill="1" applyBorder="1" applyAlignment="1" applyProtection="1">
      <alignment horizontal="center" vertical="center" wrapText="1" readingOrder="1"/>
    </xf>
    <xf numFmtId="164" fontId="7" fillId="4" borderId="235" xfId="1" applyNumberFormat="1" applyFont="1" applyFill="1" applyBorder="1" applyAlignment="1" applyProtection="1">
      <alignment horizontal="right" vertical="center" wrapText="1"/>
    </xf>
    <xf numFmtId="164" fontId="7" fillId="4" borderId="236" xfId="1" applyNumberFormat="1" applyFont="1" applyFill="1" applyBorder="1" applyAlignment="1" applyProtection="1">
      <alignment horizontal="right" vertical="center" wrapText="1"/>
    </xf>
    <xf numFmtId="164" fontId="7" fillId="4" borderId="237" xfId="1" applyNumberFormat="1" applyFont="1" applyFill="1" applyBorder="1" applyAlignment="1" applyProtection="1">
      <alignment horizontal="right" vertical="center" wrapText="1" readingOrder="1"/>
    </xf>
    <xf numFmtId="164" fontId="7" fillId="4" borderId="238" xfId="1" applyNumberFormat="1" applyFont="1" applyFill="1" applyBorder="1" applyAlignment="1" applyProtection="1">
      <alignment horizontal="right" vertical="center" wrapText="1"/>
    </xf>
    <xf numFmtId="164" fontId="7" fillId="4" borderId="237" xfId="1" applyNumberFormat="1" applyFont="1" applyFill="1" applyBorder="1" applyAlignment="1" applyProtection="1">
      <alignment horizontal="right" vertical="center" wrapText="1"/>
    </xf>
    <xf numFmtId="164" fontId="7" fillId="4" borderId="239" xfId="1" applyNumberFormat="1" applyFont="1" applyFill="1" applyBorder="1" applyAlignment="1" applyProtection="1">
      <alignment horizontal="right" vertical="center" wrapText="1"/>
    </xf>
    <xf numFmtId="0" fontId="10" fillId="5" borderId="233" xfId="0" applyFont="1" applyFill="1" applyBorder="1" applyAlignment="1">
      <alignment horizontal="center" vertical="center" wrapText="1" readingOrder="1"/>
    </xf>
    <xf numFmtId="0" fontId="10" fillId="5" borderId="249" xfId="0" applyFont="1" applyFill="1" applyBorder="1" applyAlignment="1" applyProtection="1">
      <alignment horizontal="center" vertical="center" wrapText="1" readingOrder="1"/>
    </xf>
    <xf numFmtId="0" fontId="10" fillId="5" borderId="250" xfId="0" applyFont="1" applyFill="1" applyBorder="1" applyAlignment="1" applyProtection="1">
      <alignment horizontal="center" vertical="center" wrapText="1" readingOrder="1"/>
    </xf>
    <xf numFmtId="164" fontId="7" fillId="3" borderId="233" xfId="1" applyNumberFormat="1" applyFont="1" applyFill="1" applyBorder="1" applyAlignment="1">
      <alignment horizontal="right" vertical="center" wrapText="1" readingOrder="1"/>
    </xf>
    <xf numFmtId="164" fontId="7" fillId="3" borderId="233" xfId="1" applyNumberFormat="1" applyFont="1" applyFill="1" applyBorder="1" applyAlignment="1">
      <alignment horizontal="right" vertical="center" wrapText="1"/>
    </xf>
    <xf numFmtId="164" fontId="7" fillId="4" borderId="235" xfId="1" applyNumberFormat="1" applyFont="1" applyFill="1" applyBorder="1" applyAlignment="1">
      <alignment horizontal="right" vertical="center" wrapText="1" readingOrder="1"/>
    </xf>
    <xf numFmtId="164" fontId="7" fillId="4" borderId="235" xfId="1" applyNumberFormat="1" applyFont="1" applyFill="1" applyBorder="1" applyAlignment="1">
      <alignment horizontal="right" vertical="center" wrapText="1"/>
    </xf>
    <xf numFmtId="164" fontId="7" fillId="4" borderId="237" xfId="1" applyNumberFormat="1" applyFont="1" applyFill="1" applyBorder="1" applyAlignment="1">
      <alignment horizontal="right" vertical="center" wrapText="1" readingOrder="1"/>
    </xf>
    <xf numFmtId="164" fontId="7" fillId="4" borderId="238" xfId="1" applyNumberFormat="1" applyFont="1" applyFill="1" applyBorder="1" applyAlignment="1">
      <alignment horizontal="right" vertical="center" wrapText="1"/>
    </xf>
    <xf numFmtId="164" fontId="7" fillId="4" borderId="236" xfId="1" applyNumberFormat="1" applyFont="1" applyFill="1" applyBorder="1" applyAlignment="1">
      <alignment horizontal="right" vertical="center" wrapText="1"/>
    </xf>
    <xf numFmtId="164" fontId="7" fillId="4" borderId="239" xfId="1" applyNumberFormat="1" applyFont="1" applyFill="1" applyBorder="1" applyAlignment="1">
      <alignment horizontal="right" vertical="center" wrapText="1"/>
    </xf>
    <xf numFmtId="164" fontId="7" fillId="4" borderId="157" xfId="1" applyNumberFormat="1" applyFont="1" applyFill="1" applyBorder="1" applyAlignment="1">
      <alignment horizontal="right" vertical="center" wrapText="1" readingOrder="1"/>
    </xf>
    <xf numFmtId="164" fontId="7" fillId="4" borderId="253" xfId="1" applyNumberFormat="1" applyFont="1" applyFill="1" applyBorder="1" applyAlignment="1">
      <alignment horizontal="right" vertical="center" wrapText="1"/>
    </xf>
    <xf numFmtId="164" fontId="7" fillId="4" borderId="156" xfId="1" applyNumberFormat="1" applyFont="1" applyFill="1" applyBorder="1" applyAlignment="1">
      <alignment horizontal="right" vertical="center" wrapText="1"/>
    </xf>
    <xf numFmtId="164" fontId="7" fillId="4" borderId="254" xfId="1" applyNumberFormat="1" applyFont="1" applyFill="1" applyBorder="1" applyAlignment="1">
      <alignment horizontal="right" vertical="center" wrapText="1"/>
    </xf>
    <xf numFmtId="164" fontId="7" fillId="4" borderId="155" xfId="1" applyNumberFormat="1" applyFont="1" applyFill="1" applyBorder="1" applyAlignment="1">
      <alignment horizontal="right" vertical="center" wrapText="1"/>
    </xf>
    <xf numFmtId="0" fontId="10" fillId="11" borderId="257" xfId="0" applyFont="1" applyFill="1" applyBorder="1" applyAlignment="1">
      <alignment horizontal="left" vertical="center" wrapText="1" readingOrder="1"/>
    </xf>
    <xf numFmtId="0" fontId="10" fillId="5" borderId="259" xfId="0" applyFont="1" applyFill="1" applyBorder="1" applyAlignment="1">
      <alignment horizontal="center" vertical="center" wrapText="1" readingOrder="1"/>
    </xf>
    <xf numFmtId="164" fontId="10" fillId="0" borderId="120" xfId="1" applyNumberFormat="1" applyFont="1" applyBorder="1" applyAlignment="1" applyProtection="1">
      <alignment horizontal="right" vertical="center" wrapText="1" readingOrder="1"/>
      <protection locked="0"/>
    </xf>
    <xf numFmtId="164" fontId="10" fillId="0" borderId="84" xfId="1" applyNumberFormat="1" applyFont="1" applyBorder="1" applyAlignment="1" applyProtection="1">
      <alignment horizontal="right" vertical="center" wrapText="1" readingOrder="1"/>
      <protection locked="0"/>
    </xf>
    <xf numFmtId="0" fontId="7" fillId="3" borderId="82" xfId="0" applyFont="1" applyFill="1" applyBorder="1" applyAlignment="1" applyProtection="1">
      <alignment horizontal="left" vertical="center" wrapText="1"/>
    </xf>
    <xf numFmtId="164" fontId="6" fillId="3" borderId="83" xfId="1" applyNumberFormat="1" applyFont="1" applyFill="1" applyBorder="1" applyAlignment="1" applyProtection="1">
      <alignment vertical="center" wrapText="1"/>
    </xf>
    <xf numFmtId="164" fontId="6" fillId="3" borderId="55" xfId="1" applyNumberFormat="1" applyFont="1" applyFill="1" applyBorder="1" applyAlignment="1" applyProtection="1">
      <alignment vertical="center" wrapText="1"/>
    </xf>
    <xf numFmtId="164" fontId="6" fillId="3" borderId="56" xfId="1" applyNumberFormat="1" applyFont="1" applyFill="1" applyBorder="1" applyAlignment="1" applyProtection="1">
      <alignment vertical="center" wrapText="1"/>
    </xf>
    <xf numFmtId="164" fontId="6" fillId="3" borderId="57" xfId="1" applyNumberFormat="1" applyFont="1" applyFill="1" applyBorder="1" applyAlignment="1" applyProtection="1">
      <alignment vertical="center" wrapText="1"/>
    </xf>
    <xf numFmtId="164" fontId="6" fillId="3" borderId="58" xfId="1" applyNumberFormat="1" applyFont="1" applyFill="1" applyBorder="1" applyAlignment="1" applyProtection="1">
      <alignment vertical="center" wrapText="1"/>
    </xf>
    <xf numFmtId="0" fontId="10" fillId="6" borderId="262" xfId="0" applyFont="1" applyFill="1" applyBorder="1" applyAlignment="1" applyProtection="1">
      <alignment horizontal="left" vertical="center" wrapText="1" readingOrder="1"/>
    </xf>
    <xf numFmtId="164" fontId="8" fillId="6" borderId="263" xfId="1" applyNumberFormat="1" applyFont="1" applyFill="1" applyBorder="1" applyAlignment="1" applyProtection="1">
      <alignment horizontal="right" vertical="center" wrapText="1"/>
      <protection locked="0"/>
    </xf>
    <xf numFmtId="164" fontId="8" fillId="6" borderId="264" xfId="1" applyNumberFormat="1" applyFont="1" applyFill="1" applyBorder="1" applyAlignment="1" applyProtection="1">
      <alignment horizontal="right" vertical="center" wrapText="1"/>
      <protection locked="0"/>
    </xf>
    <xf numFmtId="164" fontId="8" fillId="6" borderId="265" xfId="1" applyNumberFormat="1" applyFont="1" applyFill="1" applyBorder="1" applyAlignment="1" applyProtection="1">
      <alignment horizontal="right" vertical="center" wrapText="1"/>
      <protection locked="0"/>
    </xf>
    <xf numFmtId="164" fontId="8" fillId="6" borderId="266" xfId="1" applyNumberFormat="1" applyFont="1" applyFill="1" applyBorder="1" applyAlignment="1" applyProtection="1">
      <alignment horizontal="right" vertical="center" wrapText="1"/>
      <protection locked="0"/>
    </xf>
    <xf numFmtId="0" fontId="10" fillId="8" borderId="262" xfId="0" applyFont="1" applyFill="1" applyBorder="1" applyAlignment="1" applyProtection="1">
      <alignment horizontal="left" vertical="center" wrapText="1" readingOrder="1"/>
    </xf>
    <xf numFmtId="0" fontId="10" fillId="8" borderId="230" xfId="0" applyFont="1" applyFill="1" applyBorder="1" applyAlignment="1" applyProtection="1">
      <alignment horizontal="center" vertical="center" wrapText="1" readingOrder="1"/>
    </xf>
    <xf numFmtId="164" fontId="8" fillId="8" borderId="263" xfId="1" applyNumberFormat="1" applyFont="1" applyFill="1" applyBorder="1" applyAlignment="1" applyProtection="1">
      <alignment horizontal="right" vertical="center" wrapText="1"/>
      <protection locked="0"/>
    </xf>
    <xf numFmtId="164" fontId="8" fillId="8" borderId="264" xfId="1" applyNumberFormat="1" applyFont="1" applyFill="1" applyBorder="1" applyAlignment="1" applyProtection="1">
      <alignment horizontal="right" vertical="center" wrapText="1"/>
      <protection locked="0"/>
    </xf>
    <xf numFmtId="164" fontId="8" fillId="8" borderId="265" xfId="1" applyNumberFormat="1" applyFont="1" applyFill="1" applyBorder="1" applyAlignment="1" applyProtection="1">
      <alignment horizontal="right" vertical="center" wrapText="1"/>
      <protection locked="0"/>
    </xf>
    <xf numFmtId="164" fontId="8" fillId="8" borderId="266" xfId="1" applyNumberFormat="1" applyFont="1" applyFill="1" applyBorder="1" applyAlignment="1" applyProtection="1">
      <alignment horizontal="right" vertical="center" wrapText="1"/>
      <protection locked="0"/>
    </xf>
    <xf numFmtId="0" fontId="10" fillId="6" borderId="267" xfId="0" applyFont="1" applyFill="1" applyBorder="1" applyAlignment="1" applyProtection="1">
      <alignment horizontal="left" vertical="center" wrapText="1" readingOrder="1"/>
    </xf>
    <xf numFmtId="164" fontId="10" fillId="0" borderId="12" xfId="1" applyNumberFormat="1" applyFont="1" applyBorder="1" applyAlignment="1" applyProtection="1">
      <alignment horizontal="right" vertical="center" wrapText="1" readingOrder="1"/>
    </xf>
    <xf numFmtId="164" fontId="8" fillId="6" borderId="4" xfId="1" applyNumberFormat="1" applyFont="1" applyFill="1" applyBorder="1" applyAlignment="1" applyProtection="1">
      <alignment horizontal="right" vertical="center" wrapText="1" readingOrder="1"/>
    </xf>
    <xf numFmtId="164" fontId="8" fillId="8" borderId="4" xfId="1" applyNumberFormat="1" applyFont="1" applyFill="1" applyBorder="1" applyAlignment="1" applyProtection="1">
      <alignment horizontal="right" vertical="center" wrapText="1" readingOrder="1"/>
    </xf>
    <xf numFmtId="164" fontId="10" fillId="0" borderId="4" xfId="1" applyNumberFormat="1" applyFont="1" applyBorder="1" applyAlignment="1" applyProtection="1">
      <alignment horizontal="right" vertical="center" wrapText="1" readingOrder="1"/>
    </xf>
    <xf numFmtId="164" fontId="8" fillId="6" borderId="7" xfId="1" applyNumberFormat="1" applyFont="1" applyFill="1" applyBorder="1" applyAlignment="1" applyProtection="1">
      <alignment horizontal="right" vertical="center" wrapText="1" readingOrder="1"/>
    </xf>
    <xf numFmtId="164" fontId="10" fillId="0" borderId="14" xfId="1" applyNumberFormat="1" applyFont="1" applyBorder="1" applyAlignment="1" applyProtection="1">
      <alignment horizontal="right" vertical="center" wrapText="1" readingOrder="1"/>
    </xf>
    <xf numFmtId="164" fontId="8" fillId="6" borderId="6" xfId="1" applyNumberFormat="1" applyFont="1" applyFill="1" applyBorder="1" applyAlignment="1" applyProtection="1">
      <alignment horizontal="right" vertical="center" wrapText="1" readingOrder="1"/>
    </xf>
    <xf numFmtId="164" fontId="10" fillId="0" borderId="6" xfId="1" applyNumberFormat="1" applyFont="1" applyBorder="1" applyAlignment="1" applyProtection="1">
      <alignment horizontal="right" vertical="center" wrapText="1" readingOrder="1"/>
    </xf>
    <xf numFmtId="164" fontId="8" fillId="6" borderId="20" xfId="1" applyNumberFormat="1" applyFont="1" applyFill="1" applyBorder="1" applyAlignment="1" applyProtection="1">
      <alignment horizontal="right" vertical="center" wrapText="1" readingOrder="1"/>
    </xf>
    <xf numFmtId="164" fontId="10" fillId="0" borderId="11" xfId="1" applyNumberFormat="1" applyFont="1" applyBorder="1" applyAlignment="1" applyProtection="1">
      <alignment horizontal="right" vertical="center" wrapText="1" readingOrder="1"/>
    </xf>
    <xf numFmtId="164" fontId="10" fillId="6" borderId="15" xfId="1" applyNumberFormat="1" applyFont="1" applyFill="1" applyBorder="1" applyAlignment="1" applyProtection="1">
      <alignment horizontal="right" vertical="center" wrapText="1" readingOrder="1"/>
    </xf>
    <xf numFmtId="164" fontId="8" fillId="6" borderId="4" xfId="1" applyNumberFormat="1" applyFont="1" applyFill="1" applyBorder="1" applyAlignment="1" applyProtection="1">
      <alignment horizontal="right" vertical="center" wrapText="1"/>
    </xf>
    <xf numFmtId="164" fontId="10" fillId="0" borderId="15" xfId="1" applyNumberFormat="1" applyFont="1" applyBorder="1" applyAlignment="1" applyProtection="1">
      <alignment horizontal="right" vertical="center" wrapText="1" readingOrder="1"/>
    </xf>
    <xf numFmtId="164" fontId="10" fillId="6" borderId="18" xfId="1" applyNumberFormat="1" applyFont="1" applyFill="1" applyBorder="1" applyAlignment="1" applyProtection="1">
      <alignment horizontal="right" vertical="center" wrapText="1" readingOrder="1"/>
    </xf>
    <xf numFmtId="164" fontId="8" fillId="6" borderId="7" xfId="1" applyNumberFormat="1" applyFont="1" applyFill="1" applyBorder="1" applyAlignment="1" applyProtection="1">
      <alignment horizontal="right" vertical="center" wrapText="1"/>
    </xf>
    <xf numFmtId="164" fontId="8" fillId="6" borderId="15" xfId="1" applyNumberFormat="1" applyFont="1" applyFill="1" applyBorder="1" applyAlignment="1" applyProtection="1">
      <alignment horizontal="right" vertical="center" wrapText="1" readingOrder="1"/>
    </xf>
    <xf numFmtId="164" fontId="8" fillId="6" borderId="18" xfId="1" applyNumberFormat="1" applyFont="1" applyFill="1" applyBorder="1" applyAlignment="1" applyProtection="1">
      <alignment horizontal="right" vertical="center" wrapText="1" readingOrder="1"/>
    </xf>
    <xf numFmtId="164" fontId="8" fillId="6" borderId="94" xfId="1" applyNumberFormat="1" applyFont="1" applyFill="1" applyBorder="1" applyAlignment="1" applyProtection="1">
      <alignment horizontal="right" vertical="center" wrapText="1"/>
    </xf>
    <xf numFmtId="164" fontId="10" fillId="0" borderId="91" xfId="1" applyNumberFormat="1" applyFont="1" applyBorder="1" applyAlignment="1" applyProtection="1">
      <alignment horizontal="right" vertical="center" wrapText="1" readingOrder="1"/>
    </xf>
    <xf numFmtId="164" fontId="8" fillId="6" borderId="92" xfId="1" applyNumberFormat="1" applyFont="1" applyFill="1" applyBorder="1" applyAlignment="1" applyProtection="1">
      <alignment horizontal="right" vertical="center" wrapText="1"/>
    </xf>
    <xf numFmtId="164" fontId="10" fillId="0" borderId="92" xfId="1" applyNumberFormat="1" applyFont="1" applyBorder="1" applyAlignment="1" applyProtection="1">
      <alignment horizontal="right" vertical="center" wrapText="1" readingOrder="1"/>
    </xf>
    <xf numFmtId="164" fontId="8" fillId="6" borderId="96" xfId="1" applyNumberFormat="1" applyFont="1" applyFill="1" applyBorder="1" applyAlignment="1" applyProtection="1">
      <alignment horizontal="right" vertical="center" wrapText="1"/>
    </xf>
    <xf numFmtId="164" fontId="8" fillId="6" borderId="6" xfId="1" applyNumberFormat="1" applyFont="1" applyFill="1" applyBorder="1" applyAlignment="1" applyProtection="1">
      <alignment horizontal="right" vertical="center" wrapText="1"/>
    </xf>
    <xf numFmtId="164" fontId="8" fillId="6" borderId="20" xfId="1" applyNumberFormat="1" applyFont="1" applyFill="1" applyBorder="1" applyAlignment="1" applyProtection="1">
      <alignment horizontal="right" vertical="center" wrapText="1"/>
    </xf>
    <xf numFmtId="164" fontId="10" fillId="0" borderId="4" xfId="1" applyNumberFormat="1" applyFont="1" applyFill="1" applyBorder="1" applyAlignment="1" applyProtection="1">
      <alignment horizontal="right" vertical="center" wrapText="1" readingOrder="1"/>
    </xf>
    <xf numFmtId="164" fontId="10" fillId="0" borderId="6" xfId="1" applyNumberFormat="1" applyFont="1" applyFill="1" applyBorder="1" applyAlignment="1" applyProtection="1">
      <alignment horizontal="right" vertical="center" wrapText="1" readingOrder="1"/>
    </xf>
    <xf numFmtId="0" fontId="14" fillId="3" borderId="273" xfId="0" applyFont="1" applyFill="1" applyBorder="1" applyAlignment="1">
      <alignment horizontal="center" vertical="center" wrapText="1" readingOrder="1"/>
    </xf>
    <xf numFmtId="0" fontId="14" fillId="3" borderId="275" xfId="0" applyFont="1" applyFill="1" applyBorder="1" applyAlignment="1">
      <alignment horizontal="center" vertical="center" wrapText="1" readingOrder="1"/>
    </xf>
    <xf numFmtId="0" fontId="6" fillId="3" borderId="276" xfId="0" applyFont="1" applyFill="1" applyBorder="1" applyAlignment="1">
      <alignment readingOrder="1"/>
    </xf>
    <xf numFmtId="0" fontId="6" fillId="3" borderId="277" xfId="0" applyFont="1" applyFill="1" applyBorder="1" applyAlignment="1">
      <alignment wrapText="1" readingOrder="1"/>
    </xf>
    <xf numFmtId="0" fontId="14" fillId="3" borderId="278" xfId="0" applyFont="1" applyFill="1" applyBorder="1" applyAlignment="1">
      <alignment horizontal="center" vertical="center" wrapText="1" readingOrder="1"/>
    </xf>
    <xf numFmtId="3" fontId="8" fillId="6" borderId="126" xfId="1" applyNumberFormat="1" applyFont="1" applyFill="1" applyBorder="1" applyAlignment="1" applyProtection="1">
      <alignment horizontal="right" vertical="center"/>
    </xf>
    <xf numFmtId="3" fontId="10" fillId="8" borderId="125" xfId="1" applyNumberFormat="1" applyFont="1" applyFill="1" applyBorder="1" applyAlignment="1" applyProtection="1">
      <alignment horizontal="right" vertical="center" readingOrder="1"/>
    </xf>
    <xf numFmtId="164" fontId="10" fillId="8" borderId="125" xfId="1" applyNumberFormat="1" applyFont="1" applyFill="1" applyBorder="1" applyAlignment="1" applyProtection="1">
      <alignment horizontal="center" vertical="center" readingOrder="1"/>
    </xf>
    <xf numFmtId="164" fontId="8" fillId="6" borderId="126" xfId="1" applyNumberFormat="1" applyFont="1" applyFill="1" applyBorder="1" applyAlignment="1" applyProtection="1">
      <alignment horizontal="center" vertical="center"/>
    </xf>
    <xf numFmtId="3" fontId="8" fillId="6" borderId="187" xfId="1" applyNumberFormat="1" applyFont="1" applyFill="1" applyBorder="1" applyAlignment="1" applyProtection="1">
      <alignment horizontal="right" vertical="center"/>
    </xf>
    <xf numFmtId="3" fontId="8" fillId="8" borderId="168" xfId="1" applyNumberFormat="1" applyFont="1" applyFill="1" applyBorder="1" applyAlignment="1" applyProtection="1">
      <alignment horizontal="right" vertical="center"/>
    </xf>
    <xf numFmtId="164" fontId="10" fillId="6" borderId="168" xfId="1" applyNumberFormat="1" applyFont="1" applyFill="1" applyBorder="1" applyAlignment="1" applyProtection="1">
      <alignment horizontal="center" vertical="center" readingOrder="1"/>
    </xf>
    <xf numFmtId="164" fontId="8" fillId="8" borderId="200" xfId="1" applyNumberFormat="1" applyFont="1" applyFill="1" applyBorder="1" applyAlignment="1" applyProtection="1">
      <alignment horizontal="center" vertical="center"/>
    </xf>
    <xf numFmtId="164" fontId="8" fillId="8" borderId="127" xfId="1" applyNumberFormat="1" applyFont="1" applyFill="1" applyBorder="1" applyAlignment="1" applyProtection="1">
      <alignment horizontal="center" vertical="center"/>
    </xf>
    <xf numFmtId="3" fontId="8" fillId="6" borderId="47" xfId="1" applyNumberFormat="1" applyFont="1" applyFill="1" applyBorder="1" applyAlignment="1" applyProtection="1">
      <alignment horizontal="right" vertical="center"/>
    </xf>
    <xf numFmtId="3" fontId="10" fillId="8" borderId="131" xfId="1" applyNumberFormat="1" applyFont="1" applyFill="1" applyBorder="1" applyAlignment="1" applyProtection="1">
      <alignment horizontal="right" vertical="center" readingOrder="1"/>
    </xf>
    <xf numFmtId="164" fontId="10" fillId="8" borderId="131" xfId="1" applyNumberFormat="1" applyFont="1" applyFill="1" applyBorder="1" applyAlignment="1" applyProtection="1">
      <alignment horizontal="center" vertical="center" readingOrder="1"/>
    </xf>
    <xf numFmtId="164" fontId="8" fillId="6" borderId="47" xfId="1" applyNumberFormat="1" applyFont="1" applyFill="1" applyBorder="1" applyAlignment="1" applyProtection="1">
      <alignment horizontal="center" vertical="center"/>
    </xf>
    <xf numFmtId="3" fontId="8" fillId="6" borderId="185" xfId="1" applyNumberFormat="1" applyFont="1" applyFill="1" applyBorder="1" applyAlignment="1" applyProtection="1">
      <alignment horizontal="right" vertical="center"/>
    </xf>
    <xf numFmtId="3" fontId="8" fillId="8" borderId="0" xfId="1" applyNumberFormat="1" applyFont="1" applyFill="1" applyBorder="1" applyAlignment="1" applyProtection="1">
      <alignment horizontal="right" vertical="center"/>
    </xf>
    <xf numFmtId="164" fontId="10" fillId="6" borderId="0" xfId="1" applyNumberFormat="1" applyFont="1" applyFill="1" applyBorder="1" applyAlignment="1" applyProtection="1">
      <alignment horizontal="center" vertical="center" readingOrder="1"/>
    </xf>
    <xf numFmtId="3" fontId="8" fillId="6" borderId="193" xfId="1" applyNumberFormat="1" applyFont="1" applyFill="1" applyBorder="1" applyAlignment="1" applyProtection="1">
      <alignment horizontal="right" vertical="center"/>
    </xf>
    <xf numFmtId="3" fontId="10" fillId="8" borderId="192" xfId="1" applyNumberFormat="1" applyFont="1" applyFill="1" applyBorder="1" applyAlignment="1" applyProtection="1">
      <alignment horizontal="right" vertical="center" readingOrder="1"/>
    </xf>
    <xf numFmtId="164" fontId="10" fillId="8" borderId="192" xfId="1" applyNumberFormat="1" applyFont="1" applyFill="1" applyBorder="1" applyAlignment="1" applyProtection="1">
      <alignment horizontal="center" vertical="center" readingOrder="1"/>
    </xf>
    <xf numFmtId="164" fontId="8" fillId="6" borderId="193" xfId="1" applyNumberFormat="1" applyFont="1" applyFill="1" applyBorder="1" applyAlignment="1" applyProtection="1">
      <alignment horizontal="center" vertical="center"/>
    </xf>
    <xf numFmtId="3" fontId="8" fillId="6" borderId="190" xfId="1" applyNumberFormat="1" applyFont="1" applyFill="1" applyBorder="1" applyAlignment="1" applyProtection="1">
      <alignment horizontal="right" vertical="center"/>
    </xf>
    <xf numFmtId="3" fontId="8" fillId="8" borderId="198" xfId="1" applyNumberFormat="1" applyFont="1" applyFill="1" applyBorder="1" applyAlignment="1" applyProtection="1">
      <alignment horizontal="right" vertical="center"/>
    </xf>
    <xf numFmtId="164" fontId="10" fillId="6" borderId="198" xfId="1" applyNumberFormat="1" applyFont="1" applyFill="1" applyBorder="1" applyAlignment="1" applyProtection="1">
      <alignment horizontal="center" vertical="center" readingOrder="1"/>
    </xf>
    <xf numFmtId="0" fontId="20" fillId="3" borderId="280" xfId="0" applyFont="1" applyFill="1" applyBorder="1" applyAlignment="1">
      <alignment horizontal="center" vertical="center" textRotation="90" wrapText="1"/>
    </xf>
    <xf numFmtId="0" fontId="10" fillId="5" borderId="240" xfId="0" applyFont="1" applyFill="1" applyBorder="1" applyAlignment="1">
      <alignment horizontal="center" vertical="center" wrapText="1" readingOrder="1"/>
    </xf>
    <xf numFmtId="0" fontId="10" fillId="6" borderId="230" xfId="0" applyFont="1" applyFill="1" applyBorder="1" applyAlignment="1" applyProtection="1">
      <alignment horizontal="center" vertical="center" wrapText="1" readingOrder="1"/>
    </xf>
    <xf numFmtId="0" fontId="10" fillId="5" borderId="240" xfId="0" applyFont="1" applyFill="1" applyBorder="1" applyAlignment="1" applyProtection="1">
      <alignment horizontal="center" vertical="center" wrapText="1" readingOrder="1"/>
    </xf>
    <xf numFmtId="0" fontId="30" fillId="8" borderId="159" xfId="0" applyFont="1" applyFill="1" applyBorder="1" applyAlignment="1" applyProtection="1">
      <alignment vertical="center" wrapText="1" readingOrder="1"/>
      <protection locked="0"/>
    </xf>
    <xf numFmtId="0" fontId="30" fillId="6" borderId="158" xfId="0" applyFont="1" applyFill="1" applyBorder="1" applyAlignment="1" applyProtection="1">
      <alignment vertical="center" wrapText="1" readingOrder="1"/>
      <protection locked="0"/>
    </xf>
    <xf numFmtId="0" fontId="30" fillId="8" borderId="158" xfId="0" applyFont="1" applyFill="1" applyBorder="1" applyAlignment="1" applyProtection="1">
      <alignment vertical="center" wrapText="1" readingOrder="1"/>
      <protection locked="0"/>
    </xf>
    <xf numFmtId="0" fontId="30" fillId="6" borderId="160" xfId="0" applyFont="1" applyFill="1" applyBorder="1" applyAlignment="1" applyProtection="1">
      <alignment vertical="center" wrapText="1" readingOrder="1"/>
      <protection locked="0"/>
    </xf>
    <xf numFmtId="0" fontId="31" fillId="8" borderId="159" xfId="0" applyFont="1" applyFill="1" applyBorder="1" applyAlignment="1" applyProtection="1">
      <alignment vertical="center" wrapText="1" readingOrder="1"/>
      <protection locked="0"/>
    </xf>
    <xf numFmtId="0" fontId="31" fillId="8" borderId="158" xfId="0" applyFont="1" applyFill="1" applyBorder="1" applyAlignment="1" applyProtection="1">
      <alignment vertical="center" wrapText="1" readingOrder="1"/>
      <protection locked="0"/>
    </xf>
    <xf numFmtId="0" fontId="31" fillId="6" borderId="160" xfId="0" applyFont="1" applyFill="1" applyBorder="1" applyAlignment="1" applyProtection="1">
      <alignment vertical="center" wrapText="1" readingOrder="1"/>
      <protection locked="0"/>
    </xf>
    <xf numFmtId="0" fontId="32" fillId="8" borderId="159" xfId="0" applyFont="1" applyFill="1" applyBorder="1" applyAlignment="1" applyProtection="1">
      <alignment vertical="center" wrapText="1" readingOrder="1"/>
      <protection locked="0"/>
    </xf>
    <xf numFmtId="0" fontId="34" fillId="8" borderId="159" xfId="0" applyFont="1" applyFill="1" applyBorder="1" applyAlignment="1" applyProtection="1">
      <alignment vertical="center" wrapText="1" readingOrder="1"/>
      <protection locked="0"/>
    </xf>
    <xf numFmtId="0" fontId="3" fillId="0" borderId="0" xfId="0" applyFont="1" applyAlignment="1">
      <alignment horizontal="center" vertical="center"/>
    </xf>
    <xf numFmtId="0" fontId="6" fillId="3" borderId="233" xfId="0" applyFont="1" applyFill="1" applyBorder="1" applyAlignment="1">
      <alignment horizontal="center" vertical="center" wrapText="1" readingOrder="1"/>
    </xf>
    <xf numFmtId="0" fontId="10" fillId="5" borderId="233" xfId="0" applyFont="1" applyFill="1" applyBorder="1" applyAlignment="1">
      <alignment horizontal="center" vertical="center" wrapText="1" readingOrder="1"/>
    </xf>
    <xf numFmtId="0" fontId="6" fillId="3" borderId="249" xfId="0" applyFont="1" applyFill="1" applyBorder="1" applyAlignment="1" applyProtection="1">
      <alignment horizontal="center" vertical="center" wrapText="1" readingOrder="1"/>
    </xf>
    <xf numFmtId="0" fontId="0" fillId="0" borderId="0" xfId="0" applyAlignment="1">
      <alignment horizontal="left" vertical="center" wrapText="1"/>
    </xf>
    <xf numFmtId="0" fontId="7" fillId="7" borderId="240" xfId="0" applyFont="1" applyFill="1" applyBorder="1" applyAlignment="1" applyProtection="1">
      <alignment horizontal="center" vertical="center" wrapText="1"/>
    </xf>
    <xf numFmtId="0" fontId="35" fillId="0" borderId="281" xfId="0" applyFont="1" applyBorder="1" applyAlignment="1" applyProtection="1">
      <alignment horizontal="justify" vertical="center"/>
      <protection locked="0"/>
    </xf>
    <xf numFmtId="0" fontId="35" fillId="0" borderId="282" xfId="0" applyFont="1" applyBorder="1" applyAlignment="1" applyProtection="1">
      <alignment horizontal="justify" vertical="center"/>
      <protection locked="0"/>
    </xf>
    <xf numFmtId="0" fontId="35" fillId="0" borderId="282" xfId="0" applyFont="1" applyBorder="1" applyAlignment="1" applyProtection="1">
      <alignment horizontal="justify" vertical="top"/>
      <protection locked="0"/>
    </xf>
    <xf numFmtId="0" fontId="3" fillId="0" borderId="0" xfId="0" applyFont="1" applyAlignment="1">
      <alignment horizontal="center" vertical="center"/>
    </xf>
    <xf numFmtId="166" fontId="10" fillId="6" borderId="17" xfId="1" applyNumberFormat="1" applyFont="1" applyFill="1" applyBorder="1" applyAlignment="1" applyProtection="1">
      <alignment horizontal="right" vertical="center" wrapText="1" readingOrder="1"/>
      <protection locked="0"/>
    </xf>
    <xf numFmtId="166" fontId="8" fillId="6" borderId="4" xfId="1" applyNumberFormat="1" applyFont="1" applyFill="1" applyBorder="1" applyAlignment="1" applyProtection="1">
      <alignment horizontal="right" vertical="center" wrapText="1" readingOrder="1"/>
    </xf>
    <xf numFmtId="166" fontId="8" fillId="8" borderId="4" xfId="1" applyNumberFormat="1" applyFont="1" applyFill="1" applyBorder="1" applyAlignment="1" applyProtection="1">
      <alignment horizontal="right" vertical="center" wrapText="1" readingOrder="1"/>
    </xf>
    <xf numFmtId="166" fontId="8" fillId="6" borderId="7" xfId="1" applyNumberFormat="1" applyFont="1" applyFill="1" applyBorder="1" applyAlignment="1" applyProtection="1">
      <alignment horizontal="right" vertical="center" wrapText="1" readingOrder="1"/>
    </xf>
    <xf numFmtId="166" fontId="10" fillId="0" borderId="13" xfId="1" applyNumberFormat="1" applyFont="1" applyBorder="1" applyAlignment="1" applyProtection="1">
      <alignment horizontal="right" vertical="center" wrapText="1" readingOrder="1"/>
      <protection locked="0"/>
    </xf>
    <xf numFmtId="166" fontId="8" fillId="6" borderId="3" xfId="1" applyNumberFormat="1" applyFont="1" applyFill="1" applyBorder="1" applyAlignment="1" applyProtection="1">
      <alignment horizontal="right" vertical="center" wrapText="1" readingOrder="1"/>
      <protection locked="0"/>
    </xf>
    <xf numFmtId="166" fontId="8" fillId="8" borderId="3" xfId="1" applyNumberFormat="1" applyFont="1" applyFill="1" applyBorder="1" applyAlignment="1" applyProtection="1">
      <alignment horizontal="right" vertical="center" wrapText="1" readingOrder="1"/>
      <protection locked="0"/>
    </xf>
    <xf numFmtId="166" fontId="8" fillId="6" borderId="19" xfId="1" applyNumberFormat="1" applyFont="1" applyFill="1" applyBorder="1" applyAlignment="1" applyProtection="1">
      <alignment horizontal="right" vertical="center" wrapText="1" readingOrder="1"/>
      <protection locked="0"/>
    </xf>
    <xf numFmtId="166" fontId="8" fillId="6" borderId="5" xfId="1" applyNumberFormat="1" applyFont="1" applyFill="1" applyBorder="1" applyAlignment="1" applyProtection="1">
      <alignment horizontal="right" vertical="center" wrapText="1" readingOrder="1"/>
      <protection locked="0"/>
    </xf>
    <xf numFmtId="166" fontId="8" fillId="6" borderId="6" xfId="1" applyNumberFormat="1" applyFont="1" applyFill="1" applyBorder="1" applyAlignment="1" applyProtection="1">
      <alignment horizontal="right" vertical="center" wrapText="1" readingOrder="1"/>
    </xf>
    <xf numFmtId="166" fontId="8" fillId="8" borderId="5" xfId="1" applyNumberFormat="1" applyFont="1" applyFill="1" applyBorder="1" applyAlignment="1" applyProtection="1">
      <alignment horizontal="right" vertical="center" wrapText="1" readingOrder="1"/>
      <protection locked="0"/>
    </xf>
    <xf numFmtId="166" fontId="8" fillId="8" borderId="6" xfId="1" applyNumberFormat="1" applyFont="1" applyFill="1" applyBorder="1" applyAlignment="1" applyProtection="1">
      <alignment horizontal="right" vertical="center" wrapText="1" readingOrder="1"/>
    </xf>
    <xf numFmtId="166" fontId="8" fillId="6" borderId="17" xfId="1" applyNumberFormat="1" applyFont="1" applyFill="1" applyBorder="1" applyAlignment="1" applyProtection="1">
      <alignment horizontal="right" vertical="center" wrapText="1" readingOrder="1"/>
      <protection locked="0"/>
    </xf>
    <xf numFmtId="166" fontId="8" fillId="6" borderId="20" xfId="1" applyNumberFormat="1" applyFont="1" applyFill="1" applyBorder="1" applyAlignment="1" applyProtection="1">
      <alignment horizontal="right" vertical="center" wrapText="1" readingOrder="1"/>
    </xf>
    <xf numFmtId="0" fontId="10" fillId="0" borderId="10" xfId="1" applyNumberFormat="1" applyFont="1" applyBorder="1" applyAlignment="1" applyProtection="1">
      <alignment horizontal="right" vertical="center" wrapText="1" readingOrder="1"/>
      <protection locked="0"/>
    </xf>
    <xf numFmtId="0" fontId="10" fillId="6" borderId="5" xfId="1" applyNumberFormat="1" applyFont="1" applyFill="1" applyBorder="1" applyAlignment="1" applyProtection="1">
      <alignment horizontal="right" vertical="center" wrapText="1" readingOrder="1"/>
      <protection locked="0"/>
    </xf>
    <xf numFmtId="0" fontId="10" fillId="0" borderId="5" xfId="1" applyNumberFormat="1" applyFont="1" applyBorder="1" applyAlignment="1" applyProtection="1">
      <alignment horizontal="right" vertical="center" wrapText="1" readingOrder="1"/>
      <protection locked="0"/>
    </xf>
    <xf numFmtId="0" fontId="10" fillId="6" borderId="17" xfId="1" applyNumberFormat="1" applyFont="1" applyFill="1" applyBorder="1" applyAlignment="1" applyProtection="1">
      <alignment horizontal="right" vertical="center" wrapText="1" readingOrder="1"/>
      <protection locked="0"/>
    </xf>
    <xf numFmtId="0" fontId="10" fillId="8" borderId="4" xfId="0" applyNumberFormat="1" applyFont="1" applyFill="1" applyBorder="1" applyAlignment="1" applyProtection="1">
      <alignment vertical="center" wrapText="1" readingOrder="1"/>
      <protection locked="0"/>
    </xf>
    <xf numFmtId="0" fontId="10" fillId="6" borderId="7" xfId="0" applyNumberFormat="1" applyFont="1" applyFill="1" applyBorder="1" applyAlignment="1" applyProtection="1">
      <alignment vertical="center" wrapText="1" readingOrder="1"/>
      <protection locked="0"/>
    </xf>
    <xf numFmtId="0" fontId="10" fillId="0" borderId="12" xfId="1" applyNumberFormat="1" applyFont="1" applyBorder="1" applyAlignment="1" applyProtection="1">
      <alignment horizontal="right" vertical="center" wrapText="1" readingOrder="1"/>
    </xf>
    <xf numFmtId="0" fontId="10" fillId="0" borderId="13" xfId="1" applyNumberFormat="1" applyFont="1" applyBorder="1" applyAlignment="1" applyProtection="1">
      <alignment horizontal="right" vertical="center" wrapText="1" readingOrder="1"/>
      <protection locked="0"/>
    </xf>
    <xf numFmtId="0" fontId="10" fillId="0" borderId="14" xfId="1" applyNumberFormat="1" applyFont="1" applyBorder="1" applyAlignment="1" applyProtection="1">
      <alignment horizontal="right" vertical="center" wrapText="1" readingOrder="1"/>
    </xf>
    <xf numFmtId="0" fontId="8" fillId="6" borderId="4" xfId="1" applyNumberFormat="1" applyFont="1" applyFill="1" applyBorder="1" applyAlignment="1" applyProtection="1">
      <alignment horizontal="right" vertical="center" wrapText="1" readingOrder="1"/>
    </xf>
    <xf numFmtId="0" fontId="8" fillId="6" borderId="3" xfId="1" applyNumberFormat="1" applyFont="1" applyFill="1" applyBorder="1" applyAlignment="1" applyProtection="1">
      <alignment horizontal="right" vertical="center" wrapText="1" readingOrder="1"/>
      <protection locked="0"/>
    </xf>
    <xf numFmtId="0" fontId="8" fillId="6" borderId="5" xfId="1" applyNumberFormat="1" applyFont="1" applyFill="1" applyBorder="1" applyAlignment="1" applyProtection="1">
      <alignment horizontal="right" vertical="center" wrapText="1" readingOrder="1"/>
      <protection locked="0"/>
    </xf>
    <xf numFmtId="0" fontId="8" fillId="6" borderId="6" xfId="1" applyNumberFormat="1" applyFont="1" applyFill="1" applyBorder="1" applyAlignment="1" applyProtection="1">
      <alignment horizontal="right" vertical="center" wrapText="1" readingOrder="1"/>
    </xf>
    <xf numFmtId="0" fontId="10" fillId="0" borderId="4" xfId="1" applyNumberFormat="1" applyFont="1" applyBorder="1" applyAlignment="1" applyProtection="1">
      <alignment horizontal="right" vertical="center" wrapText="1" readingOrder="1"/>
    </xf>
    <xf numFmtId="0" fontId="10" fillId="0" borderId="3" xfId="1" applyNumberFormat="1" applyFont="1" applyBorder="1" applyAlignment="1" applyProtection="1">
      <alignment horizontal="right" vertical="center" wrapText="1" readingOrder="1"/>
      <protection locked="0"/>
    </xf>
    <xf numFmtId="0" fontId="10" fillId="0" borderId="6" xfId="1" applyNumberFormat="1" applyFont="1" applyBorder="1" applyAlignment="1" applyProtection="1">
      <alignment horizontal="right" vertical="center" wrapText="1" readingOrder="1"/>
    </xf>
    <xf numFmtId="0" fontId="8" fillId="6" borderId="7" xfId="1" applyNumberFormat="1" applyFont="1" applyFill="1" applyBorder="1" applyAlignment="1" applyProtection="1">
      <alignment horizontal="right" vertical="center" wrapText="1" readingOrder="1"/>
    </xf>
    <xf numFmtId="0" fontId="8" fillId="6" borderId="19" xfId="1" applyNumberFormat="1" applyFont="1" applyFill="1" applyBorder="1" applyAlignment="1" applyProtection="1">
      <alignment horizontal="right" vertical="center" wrapText="1" readingOrder="1"/>
      <protection locked="0"/>
    </xf>
    <xf numFmtId="0" fontId="8" fillId="6" borderId="17" xfId="1" applyNumberFormat="1" applyFont="1" applyFill="1" applyBorder="1" applyAlignment="1" applyProtection="1">
      <alignment horizontal="right" vertical="center" wrapText="1" readingOrder="1"/>
      <protection locked="0"/>
    </xf>
    <xf numFmtId="0" fontId="8" fillId="6" borderId="20" xfId="1" applyNumberFormat="1" applyFont="1" applyFill="1" applyBorder="1" applyAlignment="1" applyProtection="1">
      <alignment horizontal="right" vertical="center" wrapText="1" readingOrder="1"/>
    </xf>
    <xf numFmtId="0" fontId="7" fillId="3" borderId="233" xfId="1" applyNumberFormat="1" applyFont="1" applyFill="1" applyBorder="1" applyAlignment="1">
      <alignment horizontal="right" vertical="center" wrapText="1"/>
    </xf>
    <xf numFmtId="0" fontId="10" fillId="8" borderId="13" xfId="1" applyNumberFormat="1" applyFont="1" applyFill="1" applyBorder="1" applyAlignment="1" applyProtection="1">
      <alignment horizontal="right" vertical="center" wrapText="1" readingOrder="1"/>
      <protection locked="0"/>
    </xf>
    <xf numFmtId="0" fontId="10" fillId="6" borderId="26" xfId="1" applyNumberFormat="1" applyFont="1" applyFill="1" applyBorder="1" applyAlignment="1" applyProtection="1">
      <alignment horizontal="right" vertical="center" wrapText="1" readingOrder="1"/>
      <protection locked="0"/>
    </xf>
    <xf numFmtId="0" fontId="10" fillId="8" borderId="26" xfId="1" applyNumberFormat="1" applyFont="1" applyFill="1" applyBorder="1" applyAlignment="1" applyProtection="1">
      <alignment horizontal="right" vertical="center" wrapText="1" readingOrder="1"/>
      <protection locked="0"/>
    </xf>
    <xf numFmtId="0" fontId="10" fillId="6" borderId="27" xfId="1" applyNumberFormat="1" applyFont="1" applyFill="1" applyBorder="1" applyAlignment="1" applyProtection="1">
      <alignment horizontal="right" vertical="center" wrapText="1" readingOrder="1"/>
      <protection locked="0"/>
    </xf>
    <xf numFmtId="0" fontId="10" fillId="8" borderId="25" xfId="1" applyNumberFormat="1" applyFont="1" applyFill="1" applyBorder="1" applyAlignment="1" applyProtection="1">
      <alignment horizontal="right" vertical="center" wrapText="1" readingOrder="1"/>
      <protection locked="0"/>
    </xf>
    <xf numFmtId="0" fontId="7" fillId="4" borderId="228" xfId="1" applyNumberFormat="1" applyFont="1" applyFill="1" applyBorder="1" applyAlignment="1">
      <alignment horizontal="right" vertical="center" wrapText="1" readingOrder="1"/>
    </xf>
    <xf numFmtId="0" fontId="10" fillId="0" borderId="3" xfId="1" applyNumberFormat="1" applyFont="1" applyFill="1" applyBorder="1" applyAlignment="1" applyProtection="1">
      <alignment horizontal="right" vertical="center" wrapText="1" readingOrder="1"/>
      <protection locked="0"/>
    </xf>
    <xf numFmtId="0" fontId="10" fillId="0" borderId="5" xfId="1" applyNumberFormat="1" applyFont="1" applyFill="1" applyBorder="1" applyAlignment="1" applyProtection="1">
      <alignment horizontal="right" vertical="center" wrapText="1" readingOrder="1"/>
      <protection locked="0"/>
    </xf>
    <xf numFmtId="0" fontId="10" fillId="0" borderId="260" xfId="1" applyNumberFormat="1" applyFont="1" applyBorder="1" applyAlignment="1" applyProtection="1">
      <alignment horizontal="right" vertical="center" wrapText="1" readingOrder="1"/>
      <protection locked="0"/>
    </xf>
    <xf numFmtId="0" fontId="4" fillId="6" borderId="29" xfId="1" applyNumberFormat="1" applyFont="1" applyFill="1" applyBorder="1" applyAlignment="1" applyProtection="1">
      <alignment horizontal="right" vertical="center"/>
      <protection locked="0"/>
    </xf>
    <xf numFmtId="0" fontId="4" fillId="6" borderId="48" xfId="1" applyNumberFormat="1" applyFont="1" applyFill="1" applyBorder="1" applyAlignment="1" applyProtection="1">
      <alignment horizontal="right" vertical="center"/>
      <protection locked="0"/>
    </xf>
    <xf numFmtId="0" fontId="4" fillId="6" borderId="85" xfId="1" applyNumberFormat="1" applyFont="1" applyFill="1" applyBorder="1" applyAlignment="1" applyProtection="1">
      <alignment horizontal="right" vertical="center"/>
      <protection locked="0"/>
    </xf>
    <xf numFmtId="0" fontId="4" fillId="0" borderId="85" xfId="1" applyNumberFormat="1" applyFont="1" applyBorder="1" applyAlignment="1" applyProtection="1">
      <alignment horizontal="right" vertical="center"/>
      <protection locked="0"/>
    </xf>
    <xf numFmtId="0" fontId="4" fillId="0" borderId="29" xfId="1" applyNumberFormat="1" applyFont="1" applyBorder="1" applyAlignment="1" applyProtection="1">
      <alignment horizontal="right" vertical="center"/>
      <protection locked="0"/>
    </xf>
    <xf numFmtId="0" fontId="4" fillId="0" borderId="48" xfId="1" applyNumberFormat="1" applyFont="1" applyBorder="1" applyAlignment="1" applyProtection="1">
      <alignment horizontal="right" vertical="center"/>
      <protection locked="0"/>
    </xf>
    <xf numFmtId="0" fontId="30" fillId="6" borderId="148" xfId="0" applyFont="1" applyFill="1" applyBorder="1" applyAlignment="1" applyProtection="1">
      <alignment vertical="center" wrapText="1" readingOrder="1"/>
      <protection locked="0"/>
    </xf>
    <xf numFmtId="0" fontId="30" fillId="6" borderId="284" xfId="0" applyFont="1" applyFill="1" applyBorder="1" applyAlignment="1" applyProtection="1">
      <alignment vertical="center" wrapText="1" readingOrder="1"/>
      <protection locked="0"/>
    </xf>
    <xf numFmtId="0" fontId="30" fillId="0" borderId="148" xfId="0" applyFont="1" applyFill="1" applyBorder="1" applyAlignment="1" applyProtection="1">
      <alignment vertical="center" wrapText="1" readingOrder="1"/>
      <protection locked="0"/>
    </xf>
    <xf numFmtId="0" fontId="30" fillId="0" borderId="284" xfId="0" applyFont="1" applyFill="1" applyBorder="1" applyAlignment="1" applyProtection="1">
      <alignment vertical="center" wrapText="1" readingOrder="1"/>
      <protection locked="0"/>
    </xf>
    <xf numFmtId="166" fontId="8" fillId="0" borderId="285" xfId="1" applyNumberFormat="1" applyFont="1" applyFill="1" applyBorder="1" applyAlignment="1" applyProtection="1">
      <alignment horizontal="right" vertical="center" wrapText="1" readingOrder="1"/>
    </xf>
    <xf numFmtId="166" fontId="8" fillId="0" borderId="287" xfId="1" applyNumberFormat="1" applyFont="1" applyFill="1" applyBorder="1" applyAlignment="1" applyProtection="1">
      <alignment horizontal="right" vertical="center" wrapText="1" readingOrder="1"/>
      <protection locked="0"/>
    </xf>
    <xf numFmtId="164" fontId="8" fillId="0" borderId="285" xfId="1" applyNumberFormat="1" applyFont="1" applyFill="1" applyBorder="1" applyAlignment="1" applyProtection="1">
      <alignment horizontal="right" vertical="center" wrapText="1" readingOrder="1"/>
    </xf>
    <xf numFmtId="166" fontId="8" fillId="0" borderId="286" xfId="1" applyNumberFormat="1" applyFont="1" applyFill="1" applyBorder="1" applyAlignment="1" applyProtection="1">
      <alignment horizontal="right" vertical="center" wrapText="1" readingOrder="1"/>
      <protection locked="0"/>
    </xf>
    <xf numFmtId="166" fontId="8" fillId="0" borderId="288" xfId="1" applyNumberFormat="1" applyFont="1" applyFill="1" applyBorder="1" applyAlignment="1" applyProtection="1">
      <alignment horizontal="right" vertical="center" wrapText="1" readingOrder="1"/>
    </xf>
    <xf numFmtId="0" fontId="31" fillId="6" borderId="159" xfId="0" applyFont="1" applyFill="1" applyBorder="1" applyAlignment="1" applyProtection="1">
      <alignment vertical="center" wrapText="1" readingOrder="1"/>
      <protection locked="0"/>
    </xf>
    <xf numFmtId="0" fontId="31" fillId="6" borderId="158" xfId="0" applyFont="1" applyFill="1" applyBorder="1" applyAlignment="1" applyProtection="1">
      <alignment vertical="center" wrapText="1" readingOrder="1"/>
      <protection locked="0"/>
    </xf>
    <xf numFmtId="166" fontId="10" fillId="6" borderId="4" xfId="1" applyNumberFormat="1" applyFont="1" applyFill="1" applyBorder="1" applyAlignment="1" applyProtection="1">
      <alignment horizontal="right" vertical="center" wrapText="1" readingOrder="1"/>
    </xf>
    <xf numFmtId="166" fontId="10" fillId="6" borderId="3" xfId="1" applyNumberFormat="1" applyFont="1" applyFill="1" applyBorder="1" applyAlignment="1" applyProtection="1">
      <alignment horizontal="right" vertical="center" wrapText="1" readingOrder="1"/>
      <protection locked="0"/>
    </xf>
    <xf numFmtId="164" fontId="10" fillId="6" borderId="4" xfId="1" applyNumberFormat="1" applyFont="1" applyFill="1" applyBorder="1" applyAlignment="1" applyProtection="1">
      <alignment horizontal="right" vertical="center" wrapText="1" readingOrder="1"/>
    </xf>
    <xf numFmtId="166" fontId="10" fillId="6" borderId="5" xfId="1" applyNumberFormat="1" applyFont="1" applyFill="1" applyBorder="1" applyAlignment="1" applyProtection="1">
      <alignment horizontal="right" vertical="center" wrapText="1" readingOrder="1"/>
      <protection locked="0"/>
    </xf>
    <xf numFmtId="166" fontId="10" fillId="6" borderId="6" xfId="1" applyNumberFormat="1" applyFont="1" applyFill="1" applyBorder="1" applyAlignment="1" applyProtection="1">
      <alignment horizontal="right" vertical="center" wrapText="1" readingOrder="1"/>
    </xf>
    <xf numFmtId="0" fontId="31" fillId="0" borderId="159" xfId="0" applyFont="1" applyFill="1" applyBorder="1" applyAlignment="1" applyProtection="1">
      <alignment vertical="center" wrapText="1" readingOrder="1"/>
      <protection locked="0"/>
    </xf>
    <xf numFmtId="0" fontId="31" fillId="0" borderId="158" xfId="0" applyFont="1" applyFill="1" applyBorder="1" applyAlignment="1" applyProtection="1">
      <alignment vertical="center" wrapText="1" readingOrder="1"/>
      <protection locked="0"/>
    </xf>
    <xf numFmtId="0" fontId="31" fillId="0" borderId="284" xfId="0" applyFont="1" applyFill="1" applyBorder="1" applyAlignment="1" applyProtection="1">
      <alignment vertical="center" wrapText="1" readingOrder="1"/>
      <protection locked="0"/>
    </xf>
    <xf numFmtId="0" fontId="37" fillId="6" borderId="160" xfId="0" applyFont="1" applyFill="1" applyBorder="1" applyAlignment="1" applyProtection="1">
      <alignment vertical="center" wrapText="1" readingOrder="1"/>
      <protection locked="0"/>
    </xf>
    <xf numFmtId="166" fontId="10" fillId="0" borderId="5" xfId="1" applyNumberFormat="1" applyFont="1" applyFill="1" applyBorder="1" applyAlignment="1" applyProtection="1">
      <alignment horizontal="right" vertical="center" wrapText="1" readingOrder="1"/>
      <protection locked="0"/>
    </xf>
    <xf numFmtId="166" fontId="10" fillId="0" borderId="4" xfId="1" applyNumberFormat="1" applyFont="1" applyFill="1" applyBorder="1" applyAlignment="1" applyProtection="1">
      <alignment horizontal="right" vertical="center" wrapText="1" readingOrder="1"/>
    </xf>
    <xf numFmtId="166" fontId="10" fillId="0" borderId="3" xfId="1" applyNumberFormat="1" applyFont="1" applyFill="1" applyBorder="1" applyAlignment="1" applyProtection="1">
      <alignment horizontal="right" vertical="center" wrapText="1" readingOrder="1"/>
      <protection locked="0"/>
    </xf>
    <xf numFmtId="166" fontId="10" fillId="0" borderId="6" xfId="1" applyNumberFormat="1" applyFont="1" applyFill="1" applyBorder="1" applyAlignment="1" applyProtection="1">
      <alignment horizontal="right" vertical="center" wrapText="1" readingOrder="1"/>
    </xf>
    <xf numFmtId="3" fontId="10" fillId="0" borderId="285" xfId="0" applyNumberFormat="1" applyFont="1" applyFill="1" applyBorder="1" applyAlignment="1" applyProtection="1">
      <alignment horizontal="right" vertical="center" wrapText="1" readingOrder="1"/>
      <protection locked="0"/>
    </xf>
    <xf numFmtId="166" fontId="10" fillId="0" borderId="286" xfId="1" applyNumberFormat="1" applyFont="1" applyFill="1" applyBorder="1" applyAlignment="1" applyProtection="1">
      <alignment horizontal="right" vertical="center" wrapText="1" readingOrder="1"/>
      <protection locked="0"/>
    </xf>
    <xf numFmtId="3" fontId="10" fillId="0" borderId="4" xfId="0" applyNumberFormat="1" applyFont="1" applyFill="1" applyBorder="1" applyAlignment="1" applyProtection="1">
      <alignment horizontal="right" vertical="center" wrapText="1" readingOrder="1"/>
      <protection locked="0"/>
    </xf>
    <xf numFmtId="0" fontId="10" fillId="0" borderId="160" xfId="0" applyFont="1" applyFill="1" applyBorder="1" applyAlignment="1" applyProtection="1">
      <alignment vertical="center" wrapText="1" readingOrder="1"/>
      <protection locked="0"/>
    </xf>
    <xf numFmtId="3" fontId="10" fillId="0" borderId="7" xfId="0" applyNumberFormat="1" applyFont="1" applyFill="1" applyBorder="1" applyAlignment="1" applyProtection="1">
      <alignment horizontal="right" vertical="center" wrapText="1" readingOrder="1"/>
      <protection locked="0"/>
    </xf>
    <xf numFmtId="166" fontId="10" fillId="0" borderId="17" xfId="1" applyNumberFormat="1" applyFont="1" applyFill="1" applyBorder="1" applyAlignment="1" applyProtection="1">
      <alignment horizontal="right" vertical="center" wrapText="1" readingOrder="1"/>
      <protection locked="0"/>
    </xf>
    <xf numFmtId="166" fontId="8" fillId="0" borderId="7" xfId="1" applyNumberFormat="1" applyFont="1" applyFill="1" applyBorder="1" applyAlignment="1" applyProtection="1">
      <alignment horizontal="right" vertical="center" wrapText="1" readingOrder="1"/>
    </xf>
    <xf numFmtId="166" fontId="8" fillId="0" borderId="19" xfId="1" applyNumberFormat="1" applyFont="1" applyFill="1" applyBorder="1" applyAlignment="1" applyProtection="1">
      <alignment horizontal="right" vertical="center" wrapText="1" readingOrder="1"/>
      <protection locked="0"/>
    </xf>
    <xf numFmtId="164" fontId="8" fillId="0" borderId="7" xfId="1" applyNumberFormat="1" applyFont="1" applyFill="1" applyBorder="1" applyAlignment="1" applyProtection="1">
      <alignment horizontal="right" vertical="center" wrapText="1" readingOrder="1"/>
    </xf>
    <xf numFmtId="166" fontId="8" fillId="0" borderId="17" xfId="1" applyNumberFormat="1" applyFont="1" applyFill="1" applyBorder="1" applyAlignment="1" applyProtection="1">
      <alignment horizontal="right" vertical="center" wrapText="1" readingOrder="1"/>
      <protection locked="0"/>
    </xf>
    <xf numFmtId="166" fontId="8" fillId="0" borderId="20" xfId="1" applyNumberFormat="1" applyFont="1" applyFill="1" applyBorder="1" applyAlignment="1" applyProtection="1">
      <alignment horizontal="right" vertical="center" wrapText="1" readingOrder="1"/>
    </xf>
    <xf numFmtId="0" fontId="37" fillId="0" borderId="160" xfId="0" applyFont="1" applyFill="1" applyBorder="1" applyAlignment="1" applyProtection="1">
      <alignment vertical="center" wrapText="1" readingOrder="1"/>
      <protection locked="0"/>
    </xf>
    <xf numFmtId="0" fontId="32" fillId="6" borderId="159" xfId="0" applyFont="1" applyFill="1" applyBorder="1" applyAlignment="1" applyProtection="1">
      <alignment vertical="center" wrapText="1" readingOrder="1"/>
      <protection locked="0"/>
    </xf>
    <xf numFmtId="0" fontId="32" fillId="6" borderId="158" xfId="0" applyFont="1" applyFill="1" applyBorder="1" applyAlignment="1" applyProtection="1">
      <alignment vertical="center" wrapText="1" readingOrder="1"/>
      <protection locked="0"/>
    </xf>
    <xf numFmtId="3" fontId="10" fillId="6" borderId="4" xfId="0" applyNumberFormat="1" applyFont="1" applyFill="1" applyBorder="1" applyAlignment="1" applyProtection="1">
      <alignment horizontal="right" vertical="center" wrapText="1" readingOrder="1"/>
      <protection locked="0"/>
    </xf>
    <xf numFmtId="0" fontId="34" fillId="6" borderId="159" xfId="0" applyFont="1" applyFill="1" applyBorder="1" applyAlignment="1" applyProtection="1">
      <alignment vertical="center" wrapText="1" readingOrder="1"/>
      <protection locked="0"/>
    </xf>
    <xf numFmtId="0" fontId="34" fillId="6" borderId="158" xfId="0" applyFont="1" applyFill="1" applyBorder="1" applyAlignment="1" applyProtection="1">
      <alignment vertical="center" wrapText="1" readingOrder="1"/>
      <protection locked="0"/>
    </xf>
    <xf numFmtId="0" fontId="32" fillId="0" borderId="160" xfId="0" applyFont="1" applyFill="1" applyBorder="1" applyAlignment="1" applyProtection="1">
      <alignment vertical="center" wrapText="1" readingOrder="1"/>
      <protection locked="0"/>
    </xf>
    <xf numFmtId="164" fontId="10" fillId="0" borderId="17" xfId="1" applyNumberFormat="1" applyFont="1" applyFill="1" applyBorder="1" applyAlignment="1" applyProtection="1">
      <alignment horizontal="right" vertical="center" wrapText="1" readingOrder="1"/>
      <protection locked="0"/>
    </xf>
    <xf numFmtId="0" fontId="10" fillId="0" borderId="159" xfId="0" applyFont="1" applyFill="1" applyBorder="1" applyAlignment="1" applyProtection="1">
      <alignment vertical="center" wrapText="1" readingOrder="1"/>
      <protection locked="0"/>
    </xf>
    <xf numFmtId="0" fontId="10" fillId="0" borderId="158" xfId="0" applyFont="1" applyFill="1" applyBorder="1" applyAlignment="1" applyProtection="1">
      <alignment vertical="center" wrapText="1" readingOrder="1"/>
      <protection locked="0"/>
    </xf>
    <xf numFmtId="0" fontId="10" fillId="0" borderId="148" xfId="0" applyFont="1" applyFill="1" applyBorder="1" applyAlignment="1" applyProtection="1">
      <alignment vertical="center" wrapText="1" readingOrder="1"/>
      <protection locked="0"/>
    </xf>
    <xf numFmtId="0" fontId="10" fillId="0" borderId="284" xfId="0" applyFont="1" applyFill="1" applyBorder="1" applyAlignment="1" applyProtection="1">
      <alignment vertical="center" wrapText="1" readingOrder="1"/>
      <protection locked="0"/>
    </xf>
    <xf numFmtId="164" fontId="8" fillId="0" borderId="19" xfId="1" applyNumberFormat="1" applyFont="1" applyFill="1" applyBorder="1" applyAlignment="1" applyProtection="1">
      <alignment horizontal="right" vertical="center" wrapText="1" readingOrder="1"/>
      <protection locked="0"/>
    </xf>
    <xf numFmtId="164" fontId="8" fillId="0" borderId="17" xfId="1" applyNumberFormat="1" applyFont="1" applyFill="1" applyBorder="1" applyAlignment="1" applyProtection="1">
      <alignment horizontal="right" vertical="center" wrapText="1" readingOrder="1"/>
      <protection locked="0"/>
    </xf>
    <xf numFmtId="164" fontId="8" fillId="0" borderId="20" xfId="1" applyNumberFormat="1" applyFont="1" applyFill="1" applyBorder="1" applyAlignment="1" applyProtection="1">
      <alignment horizontal="right" vertical="center" wrapText="1" readingOrder="1"/>
    </xf>
    <xf numFmtId="1" fontId="10" fillId="0" borderId="5" xfId="1" applyNumberFormat="1" applyFont="1" applyBorder="1" applyAlignment="1" applyProtection="1">
      <alignment horizontal="right" vertical="center" wrapText="1" readingOrder="1"/>
      <protection locked="0"/>
    </xf>
    <xf numFmtId="1" fontId="10" fillId="0" borderId="4" xfId="1" applyNumberFormat="1" applyFont="1" applyBorder="1" applyAlignment="1" applyProtection="1">
      <alignment horizontal="right" vertical="center" wrapText="1" readingOrder="1"/>
    </xf>
    <xf numFmtId="1" fontId="10" fillId="0" borderId="3" xfId="1" applyNumberFormat="1" applyFont="1" applyBorder="1" applyAlignment="1" applyProtection="1">
      <alignment horizontal="right" vertical="center" wrapText="1" readingOrder="1"/>
      <protection locked="0"/>
    </xf>
    <xf numFmtId="1" fontId="10" fillId="0" borderId="6" xfId="1" applyNumberFormat="1" applyFont="1" applyBorder="1" applyAlignment="1" applyProtection="1">
      <alignment horizontal="right" vertical="center" wrapText="1" readingOrder="1"/>
    </xf>
    <xf numFmtId="1" fontId="8" fillId="6" borderId="7" xfId="1" applyNumberFormat="1" applyFont="1" applyFill="1" applyBorder="1" applyAlignment="1" applyProtection="1">
      <alignment horizontal="right" vertical="center" wrapText="1" readingOrder="1"/>
    </xf>
    <xf numFmtId="1" fontId="8" fillId="6" borderId="19" xfId="1" applyNumberFormat="1" applyFont="1" applyFill="1" applyBorder="1" applyAlignment="1" applyProtection="1">
      <alignment horizontal="right" vertical="center" wrapText="1" readingOrder="1"/>
      <protection locked="0"/>
    </xf>
    <xf numFmtId="1" fontId="8" fillId="6" borderId="17" xfId="1" applyNumberFormat="1" applyFont="1" applyFill="1" applyBorder="1" applyAlignment="1" applyProtection="1">
      <alignment horizontal="right" vertical="center" wrapText="1" readingOrder="1"/>
      <protection locked="0"/>
    </xf>
    <xf numFmtId="1" fontId="8" fillId="6" borderId="20" xfId="1" applyNumberFormat="1" applyFont="1" applyFill="1" applyBorder="1" applyAlignment="1" applyProtection="1">
      <alignment horizontal="right" vertical="center" wrapText="1" readingOrder="1"/>
    </xf>
    <xf numFmtId="1" fontId="8" fillId="6" borderId="285" xfId="1" applyNumberFormat="1" applyFont="1" applyFill="1" applyBorder="1" applyAlignment="1" applyProtection="1">
      <alignment horizontal="right" vertical="center" wrapText="1" readingOrder="1"/>
    </xf>
    <xf numFmtId="1" fontId="8" fillId="6" borderId="287" xfId="1" applyNumberFormat="1" applyFont="1" applyFill="1" applyBorder="1" applyAlignment="1" applyProtection="1">
      <alignment horizontal="right" vertical="center" wrapText="1" readingOrder="1"/>
      <protection locked="0"/>
    </xf>
    <xf numFmtId="1" fontId="8" fillId="6" borderId="286" xfId="1" applyNumberFormat="1" applyFont="1" applyFill="1" applyBorder="1" applyAlignment="1" applyProtection="1">
      <alignment horizontal="right" vertical="center" wrapText="1" readingOrder="1"/>
      <protection locked="0"/>
    </xf>
    <xf numFmtId="1" fontId="8" fillId="6" borderId="288" xfId="1" applyNumberFormat="1" applyFont="1" applyFill="1" applyBorder="1" applyAlignment="1" applyProtection="1">
      <alignment horizontal="right" vertical="center" wrapText="1" readingOrder="1"/>
    </xf>
    <xf numFmtId="1" fontId="8" fillId="0" borderId="285" xfId="1" applyNumberFormat="1" applyFont="1" applyFill="1" applyBorder="1" applyAlignment="1" applyProtection="1">
      <alignment horizontal="right" vertical="center" wrapText="1" readingOrder="1"/>
    </xf>
    <xf numFmtId="1" fontId="8" fillId="0" borderId="287" xfId="1" applyNumberFormat="1" applyFont="1" applyFill="1" applyBorder="1" applyAlignment="1" applyProtection="1">
      <alignment horizontal="right" vertical="center" wrapText="1" readingOrder="1"/>
      <protection locked="0"/>
    </xf>
    <xf numFmtId="1" fontId="8" fillId="0" borderId="286" xfId="1" applyNumberFormat="1" applyFont="1" applyFill="1" applyBorder="1" applyAlignment="1" applyProtection="1">
      <alignment horizontal="right" vertical="center" wrapText="1" readingOrder="1"/>
      <protection locked="0"/>
    </xf>
    <xf numFmtId="1" fontId="8" fillId="0" borderId="288" xfId="1" applyNumberFormat="1" applyFont="1" applyFill="1" applyBorder="1" applyAlignment="1" applyProtection="1">
      <alignment horizontal="right" vertical="center" wrapText="1" readingOrder="1"/>
    </xf>
    <xf numFmtId="1" fontId="10" fillId="6" borderId="5" xfId="1" applyNumberFormat="1" applyFont="1" applyFill="1" applyBorder="1" applyAlignment="1" applyProtection="1">
      <alignment horizontal="right" vertical="center" wrapText="1" readingOrder="1"/>
      <protection locked="0"/>
    </xf>
    <xf numFmtId="1" fontId="10" fillId="6" borderId="4" xfId="1" applyNumberFormat="1" applyFont="1" applyFill="1" applyBorder="1" applyAlignment="1" applyProtection="1">
      <alignment horizontal="right" vertical="center" wrapText="1" readingOrder="1"/>
    </xf>
    <xf numFmtId="1" fontId="10" fillId="6" borderId="3" xfId="1" applyNumberFormat="1" applyFont="1" applyFill="1" applyBorder="1" applyAlignment="1" applyProtection="1">
      <alignment horizontal="right" vertical="center" wrapText="1" readingOrder="1"/>
      <protection locked="0"/>
    </xf>
    <xf numFmtId="1" fontId="10" fillId="6" borderId="6" xfId="1" applyNumberFormat="1" applyFont="1" applyFill="1" applyBorder="1" applyAlignment="1" applyProtection="1">
      <alignment horizontal="right" vertical="center" wrapText="1" readingOrder="1"/>
    </xf>
    <xf numFmtId="3" fontId="4" fillId="6" borderId="284" xfId="0" applyNumberFormat="1" applyFont="1" applyFill="1" applyBorder="1" applyAlignment="1" applyProtection="1">
      <alignment vertical="center" wrapText="1" readingOrder="1"/>
      <protection locked="0"/>
    </xf>
    <xf numFmtId="3" fontId="4" fillId="6" borderId="4" xfId="0" applyNumberFormat="1" applyFont="1" applyFill="1" applyBorder="1" applyAlignment="1" applyProtection="1">
      <alignment horizontal="right" vertical="center" wrapText="1" readingOrder="1"/>
      <protection locked="0"/>
    </xf>
    <xf numFmtId="164" fontId="4" fillId="6" borderId="5" xfId="1" applyNumberFormat="1" applyFont="1" applyFill="1" applyBorder="1" applyAlignment="1" applyProtection="1">
      <alignment horizontal="right" vertical="center" wrapText="1" readingOrder="1"/>
      <protection locked="0"/>
    </xf>
    <xf numFmtId="3" fontId="4" fillId="8" borderId="4" xfId="0" applyNumberFormat="1" applyFont="1" applyFill="1" applyBorder="1" applyAlignment="1" applyProtection="1">
      <alignment horizontal="right" vertical="center" wrapText="1" readingOrder="1"/>
      <protection locked="0"/>
    </xf>
    <xf numFmtId="164" fontId="4" fillId="8" borderId="5" xfId="1" applyNumberFormat="1" applyFont="1" applyFill="1" applyBorder="1" applyAlignment="1" applyProtection="1">
      <alignment horizontal="right" vertical="center" wrapText="1" readingOrder="1"/>
      <protection locked="0"/>
    </xf>
    <xf numFmtId="1" fontId="4" fillId="0" borderId="5" xfId="1" applyNumberFormat="1" applyFont="1" applyBorder="1" applyAlignment="1" applyProtection="1">
      <alignment horizontal="right" vertical="center" wrapText="1" readingOrder="1"/>
      <protection locked="0"/>
    </xf>
    <xf numFmtId="3" fontId="4" fillId="6" borderId="7" xfId="0" applyNumberFormat="1" applyFont="1" applyFill="1" applyBorder="1" applyAlignment="1" applyProtection="1">
      <alignment horizontal="right" vertical="center" wrapText="1" readingOrder="1"/>
      <protection locked="0"/>
    </xf>
    <xf numFmtId="1" fontId="4" fillId="6" borderId="17" xfId="1" applyNumberFormat="1" applyFont="1" applyFill="1" applyBorder="1" applyAlignment="1" applyProtection="1">
      <alignment horizontal="right" vertical="center" wrapText="1" readingOrder="1"/>
      <protection locked="0"/>
    </xf>
    <xf numFmtId="3" fontId="4" fillId="6" borderId="285" xfId="0" applyNumberFormat="1" applyFont="1" applyFill="1" applyBorder="1" applyAlignment="1" applyProtection="1">
      <alignment horizontal="right" vertical="center" wrapText="1" readingOrder="1"/>
      <protection locked="0"/>
    </xf>
    <xf numFmtId="1" fontId="4" fillId="6" borderId="286" xfId="1" applyNumberFormat="1" applyFont="1" applyFill="1" applyBorder="1" applyAlignment="1" applyProtection="1">
      <alignment horizontal="right" vertical="center" wrapText="1" readingOrder="1"/>
      <protection locked="0"/>
    </xf>
    <xf numFmtId="3" fontId="4" fillId="0" borderId="285" xfId="0" applyNumberFormat="1" applyFont="1" applyFill="1" applyBorder="1" applyAlignment="1" applyProtection="1">
      <alignment horizontal="right" vertical="center" wrapText="1" readingOrder="1"/>
      <protection locked="0"/>
    </xf>
    <xf numFmtId="1" fontId="4" fillId="0" borderId="286" xfId="1" applyNumberFormat="1" applyFont="1" applyFill="1" applyBorder="1" applyAlignment="1" applyProtection="1">
      <alignment horizontal="right" vertical="center" wrapText="1" readingOrder="1"/>
      <protection locked="0"/>
    </xf>
    <xf numFmtId="1" fontId="4" fillId="6" borderId="5" xfId="1" applyNumberFormat="1" applyFont="1" applyFill="1" applyBorder="1" applyAlignment="1" applyProtection="1">
      <alignment horizontal="right" vertical="center" wrapText="1" readingOrder="1"/>
      <protection locked="0"/>
    </xf>
    <xf numFmtId="0" fontId="4" fillId="0" borderId="284" xfId="0" applyFont="1" applyFill="1" applyBorder="1" applyAlignment="1" applyProtection="1">
      <alignment vertical="center" wrapText="1" readingOrder="1"/>
      <protection locked="0"/>
    </xf>
    <xf numFmtId="166" fontId="4" fillId="6" borderId="5" xfId="1" applyNumberFormat="1" applyFont="1" applyFill="1" applyBorder="1" applyAlignment="1" applyProtection="1">
      <alignment horizontal="right" vertical="center" wrapText="1" readingOrder="1"/>
      <protection locked="0"/>
    </xf>
    <xf numFmtId="3" fontId="4" fillId="0" borderId="7" xfId="0" applyNumberFormat="1" applyFont="1" applyFill="1" applyBorder="1" applyAlignment="1" applyProtection="1">
      <alignment horizontal="right" vertical="center" wrapText="1" readingOrder="1"/>
      <protection locked="0"/>
    </xf>
    <xf numFmtId="164" fontId="4" fillId="0" borderId="17" xfId="1" applyNumberFormat="1" applyFont="1" applyFill="1" applyBorder="1" applyAlignment="1" applyProtection="1">
      <alignment horizontal="right" vertical="center" wrapText="1" readingOrder="1"/>
      <protection locked="0"/>
    </xf>
    <xf numFmtId="166" fontId="4" fillId="6" borderId="17" xfId="1" applyNumberFormat="1" applyFont="1" applyFill="1" applyBorder="1" applyAlignment="1" applyProtection="1">
      <alignment horizontal="right" vertical="center" wrapText="1" readingOrder="1"/>
      <protection locked="0"/>
    </xf>
    <xf numFmtId="0" fontId="38" fillId="0" borderId="0" xfId="0" applyFont="1" applyProtection="1"/>
    <xf numFmtId="0" fontId="0" fillId="0" borderId="0" xfId="0" applyFont="1" applyProtection="1"/>
    <xf numFmtId="0" fontId="30" fillId="6" borderId="159" xfId="0" applyFont="1" applyFill="1" applyBorder="1" applyAlignment="1" applyProtection="1">
      <alignment vertical="center" wrapText="1" readingOrder="1"/>
      <protection locked="0"/>
    </xf>
    <xf numFmtId="0" fontId="10" fillId="6" borderId="4" xfId="1" applyNumberFormat="1" applyFont="1" applyFill="1" applyBorder="1" applyAlignment="1" applyProtection="1">
      <alignment horizontal="right" vertical="center" wrapText="1" readingOrder="1"/>
    </xf>
    <xf numFmtId="0" fontId="10" fillId="6" borderId="3" xfId="1" applyNumberFormat="1" applyFont="1" applyFill="1" applyBorder="1" applyAlignment="1" applyProtection="1">
      <alignment horizontal="right" vertical="center" wrapText="1" readingOrder="1"/>
      <protection locked="0"/>
    </xf>
    <xf numFmtId="0" fontId="10" fillId="6" borderId="6" xfId="1" applyNumberFormat="1" applyFont="1" applyFill="1" applyBorder="1" applyAlignment="1" applyProtection="1">
      <alignment horizontal="right" vertical="center" wrapText="1" readingOrder="1"/>
    </xf>
    <xf numFmtId="0" fontId="10" fillId="6" borderId="4" xfId="0" applyNumberFormat="1" applyFont="1" applyFill="1" applyBorder="1" applyAlignment="1" applyProtection="1">
      <alignment vertical="center" wrapText="1" readingOrder="1"/>
      <protection locked="0"/>
    </xf>
    <xf numFmtId="0" fontId="10" fillId="0" borderId="4" xfId="0" applyFont="1" applyFill="1" applyBorder="1" applyAlignment="1" applyProtection="1">
      <alignment vertical="center" wrapText="1" readingOrder="1"/>
      <protection locked="0"/>
    </xf>
    <xf numFmtId="164" fontId="10" fillId="0" borderId="4" xfId="1" applyNumberFormat="1" applyFont="1" applyFill="1" applyBorder="1" applyAlignment="1" applyProtection="1">
      <alignment horizontal="right" vertical="center" wrapText="1" readingOrder="1"/>
      <protection locked="0"/>
    </xf>
    <xf numFmtId="0" fontId="10" fillId="0" borderId="4" xfId="1" applyNumberFormat="1" applyFont="1" applyFill="1" applyBorder="1" applyAlignment="1" applyProtection="1">
      <alignment horizontal="right" vertical="center" wrapText="1" readingOrder="1"/>
    </xf>
    <xf numFmtId="0" fontId="10" fillId="0" borderId="6" xfId="1" applyNumberFormat="1" applyFont="1" applyFill="1" applyBorder="1" applyAlignment="1" applyProtection="1">
      <alignment horizontal="right" vertical="center" wrapText="1" readingOrder="1"/>
    </xf>
    <xf numFmtId="0" fontId="8" fillId="6" borderId="4" xfId="0" applyFont="1" applyFill="1" applyBorder="1" applyAlignment="1" applyProtection="1">
      <alignment vertical="center" wrapText="1" readingOrder="1"/>
      <protection locked="0"/>
    </xf>
    <xf numFmtId="0" fontId="10" fillId="8" borderId="5" xfId="1" applyNumberFormat="1" applyFont="1" applyFill="1" applyBorder="1" applyAlignment="1" applyProtection="1">
      <alignment horizontal="right" vertical="center" wrapText="1" readingOrder="1"/>
      <protection locked="0"/>
    </xf>
    <xf numFmtId="0" fontId="10" fillId="8" borderId="4" xfId="1" applyNumberFormat="1" applyFont="1" applyFill="1" applyBorder="1" applyAlignment="1" applyProtection="1">
      <alignment horizontal="right" vertical="center" wrapText="1" readingOrder="1"/>
    </xf>
    <xf numFmtId="0" fontId="10" fillId="8" borderId="3" xfId="1" applyNumberFormat="1" applyFont="1" applyFill="1" applyBorder="1" applyAlignment="1" applyProtection="1">
      <alignment horizontal="right" vertical="center" wrapText="1" readingOrder="1"/>
      <protection locked="0"/>
    </xf>
    <xf numFmtId="0" fontId="10" fillId="8" borderId="6" xfId="1" applyNumberFormat="1" applyFont="1" applyFill="1" applyBorder="1" applyAlignment="1" applyProtection="1">
      <alignment horizontal="right" vertical="center" wrapText="1" readingOrder="1"/>
    </xf>
    <xf numFmtId="0" fontId="10" fillId="8" borderId="7" xfId="0" applyNumberFormat="1" applyFont="1" applyFill="1" applyBorder="1" applyAlignment="1" applyProtection="1">
      <alignment vertical="center" wrapText="1" readingOrder="1"/>
      <protection locked="0"/>
    </xf>
    <xf numFmtId="0" fontId="10" fillId="8" borderId="7" xfId="0" applyFont="1" applyFill="1" applyBorder="1" applyAlignment="1" applyProtection="1">
      <alignment vertical="center" wrapText="1" readingOrder="1"/>
      <protection locked="0"/>
    </xf>
    <xf numFmtId="166" fontId="10" fillId="8" borderId="13" xfId="1" applyNumberFormat="1" applyFont="1" applyFill="1" applyBorder="1" applyAlignment="1" applyProtection="1">
      <alignment horizontal="right" vertical="center" wrapText="1" readingOrder="1"/>
      <protection locked="0"/>
    </xf>
    <xf numFmtId="166" fontId="10" fillId="0" borderId="11" xfId="1" applyNumberFormat="1" applyFont="1" applyBorder="1" applyAlignment="1" applyProtection="1">
      <alignment horizontal="right" vertical="center" wrapText="1" readingOrder="1"/>
    </xf>
    <xf numFmtId="166" fontId="10" fillId="0" borderId="12" xfId="1" applyNumberFormat="1" applyFont="1" applyBorder="1" applyAlignment="1" applyProtection="1">
      <alignment horizontal="right" vertical="center" wrapText="1" readingOrder="1"/>
    </xf>
    <xf numFmtId="166" fontId="10" fillId="0" borderId="14" xfId="1" applyNumberFormat="1" applyFont="1" applyBorder="1" applyAlignment="1" applyProtection="1">
      <alignment horizontal="right" vertical="center" wrapText="1" readingOrder="1"/>
    </xf>
    <xf numFmtId="166" fontId="10" fillId="6" borderId="15" xfId="1" applyNumberFormat="1" applyFont="1" applyFill="1" applyBorder="1" applyAlignment="1" applyProtection="1">
      <alignment horizontal="right" vertical="center" wrapText="1" readingOrder="1"/>
    </xf>
    <xf numFmtId="166" fontId="8" fillId="6" borderId="4" xfId="1" applyNumberFormat="1" applyFont="1" applyFill="1" applyBorder="1" applyAlignment="1" applyProtection="1">
      <alignment horizontal="right" vertical="center" wrapText="1"/>
    </xf>
    <xf numFmtId="166" fontId="8" fillId="6" borderId="6" xfId="1" applyNumberFormat="1" applyFont="1" applyFill="1" applyBorder="1" applyAlignment="1" applyProtection="1">
      <alignment horizontal="right" vertical="center" wrapText="1"/>
    </xf>
    <xf numFmtId="166" fontId="10" fillId="0" borderId="15" xfId="1" applyNumberFormat="1" applyFont="1" applyBorder="1" applyAlignment="1" applyProtection="1">
      <alignment horizontal="right" vertical="center" wrapText="1" readingOrder="1"/>
    </xf>
    <xf numFmtId="166" fontId="10" fillId="0" borderId="4" xfId="1" applyNumberFormat="1" applyFont="1" applyBorder="1" applyAlignment="1" applyProtection="1">
      <alignment horizontal="right" vertical="center" wrapText="1" readingOrder="1"/>
    </xf>
    <xf numFmtId="166" fontId="10" fillId="0" borderId="6" xfId="1" applyNumberFormat="1" applyFont="1" applyBorder="1" applyAlignment="1" applyProtection="1">
      <alignment horizontal="right" vertical="center" wrapText="1" readingOrder="1"/>
    </xf>
    <xf numFmtId="166" fontId="10" fillId="6" borderId="18" xfId="1" applyNumberFormat="1" applyFont="1" applyFill="1" applyBorder="1" applyAlignment="1" applyProtection="1">
      <alignment horizontal="right" vertical="center" wrapText="1" readingOrder="1"/>
    </xf>
    <xf numFmtId="166" fontId="8" fillId="6" borderId="7" xfId="1" applyNumberFormat="1" applyFont="1" applyFill="1" applyBorder="1" applyAlignment="1" applyProtection="1">
      <alignment horizontal="right" vertical="center" wrapText="1"/>
    </xf>
    <xf numFmtId="166" fontId="8" fillId="6" borderId="20" xfId="1" applyNumberFormat="1" applyFont="1" applyFill="1" applyBorder="1" applyAlignment="1" applyProtection="1">
      <alignment horizontal="right" vertical="center" wrapText="1"/>
    </xf>
    <xf numFmtId="166" fontId="8" fillId="8" borderId="199" xfId="1" applyNumberFormat="1" applyFont="1" applyFill="1" applyBorder="1" applyAlignment="1" applyProtection="1">
      <alignment horizontal="right" vertical="center"/>
      <protection locked="0"/>
    </xf>
    <xf numFmtId="164" fontId="8" fillId="8" borderId="200" xfId="1" applyNumberFormat="1" applyFont="1" applyFill="1" applyBorder="1" applyAlignment="1" applyProtection="1">
      <alignment horizontal="right" vertical="center"/>
    </xf>
    <xf numFmtId="164" fontId="8" fillId="8" borderId="201" xfId="1" applyNumberFormat="1" applyFont="1" applyFill="1" applyBorder="1" applyAlignment="1" applyProtection="1">
      <alignment horizontal="right" vertical="center"/>
    </xf>
    <xf numFmtId="166" fontId="8" fillId="8" borderId="130" xfId="1" applyNumberFormat="1" applyFont="1" applyFill="1" applyBorder="1" applyAlignment="1" applyProtection="1">
      <alignment horizontal="right" vertical="center"/>
      <protection locked="0"/>
    </xf>
    <xf numFmtId="164" fontId="8" fillId="8" borderId="127" xfId="1" applyNumberFormat="1" applyFont="1" applyFill="1" applyBorder="1" applyAlignment="1" applyProtection="1">
      <alignment horizontal="right" vertical="center"/>
    </xf>
    <xf numFmtId="164" fontId="8" fillId="8" borderId="41" xfId="1" applyNumberFormat="1" applyFont="1" applyFill="1" applyBorder="1" applyAlignment="1" applyProtection="1">
      <alignment horizontal="right" vertical="center"/>
    </xf>
    <xf numFmtId="166" fontId="8" fillId="6" borderId="35" xfId="1" applyNumberFormat="1" applyFont="1" applyFill="1" applyBorder="1" applyAlignment="1" applyProtection="1">
      <alignment horizontal="right" vertical="center" wrapText="1"/>
      <protection locked="0"/>
    </xf>
    <xf numFmtId="166" fontId="8" fillId="6" borderId="33" xfId="1" applyNumberFormat="1" applyFont="1" applyFill="1" applyBorder="1" applyAlignment="1" applyProtection="1">
      <alignment horizontal="right" vertical="center" wrapText="1"/>
      <protection locked="0"/>
    </xf>
    <xf numFmtId="166" fontId="8" fillId="6" borderId="34" xfId="1" applyNumberFormat="1" applyFont="1" applyFill="1" applyBorder="1" applyAlignment="1" applyProtection="1">
      <alignment horizontal="right" vertical="center" wrapText="1"/>
      <protection locked="0"/>
    </xf>
    <xf numFmtId="166" fontId="8" fillId="6" borderId="170" xfId="1" applyNumberFormat="1" applyFont="1" applyFill="1" applyBorder="1" applyAlignment="1" applyProtection="1">
      <alignment horizontal="right" vertical="center" wrapText="1"/>
      <protection locked="0"/>
    </xf>
    <xf numFmtId="166" fontId="8" fillId="0" borderId="69" xfId="1" applyNumberFormat="1" applyFont="1" applyFill="1" applyBorder="1" applyAlignment="1" applyProtection="1">
      <alignment vertical="center" wrapText="1"/>
      <protection locked="0"/>
    </xf>
    <xf numFmtId="166" fontId="8" fillId="0" borderId="54" xfId="1" applyNumberFormat="1" applyFont="1" applyFill="1" applyBorder="1" applyAlignment="1" applyProtection="1">
      <alignment vertical="center" wrapText="1"/>
      <protection locked="0"/>
    </xf>
    <xf numFmtId="166" fontId="8" fillId="0" borderId="71" xfId="1" applyNumberFormat="1" applyFont="1" applyFill="1" applyBorder="1" applyAlignment="1" applyProtection="1">
      <alignment vertical="center" wrapText="1"/>
      <protection locked="0"/>
    </xf>
    <xf numFmtId="0" fontId="32" fillId="0" borderId="148" xfId="0" applyFont="1" applyFill="1" applyBorder="1" applyAlignment="1" applyProtection="1">
      <alignment vertical="center" wrapText="1" readingOrder="1"/>
      <protection locked="0"/>
    </xf>
    <xf numFmtId="0" fontId="32" fillId="0" borderId="284" xfId="0" applyFont="1" applyFill="1" applyBorder="1" applyAlignment="1" applyProtection="1">
      <alignment vertical="center" wrapText="1" readingOrder="1"/>
      <protection locked="0"/>
    </xf>
    <xf numFmtId="166" fontId="4" fillId="0" borderId="286" xfId="1" applyNumberFormat="1" applyFont="1" applyFill="1" applyBorder="1" applyAlignment="1" applyProtection="1">
      <alignment horizontal="right" vertical="center" wrapText="1" readingOrder="1"/>
      <protection locked="0"/>
    </xf>
    <xf numFmtId="0" fontId="33" fillId="0" borderId="159" xfId="0" applyFont="1" applyFill="1" applyBorder="1" applyAlignment="1" applyProtection="1">
      <alignment vertical="center" wrapText="1" readingOrder="1"/>
      <protection locked="0"/>
    </xf>
    <xf numFmtId="0" fontId="33" fillId="0" borderId="158" xfId="0" applyFont="1" applyFill="1" applyBorder="1" applyAlignment="1" applyProtection="1">
      <alignment vertical="center" wrapText="1" readingOrder="1"/>
      <protection locked="0"/>
    </xf>
    <xf numFmtId="3" fontId="4" fillId="0" borderId="4" xfId="0" applyNumberFormat="1" applyFont="1" applyFill="1" applyBorder="1" applyAlignment="1" applyProtection="1">
      <alignment horizontal="right" vertical="center" wrapText="1" readingOrder="1"/>
      <protection locked="0"/>
    </xf>
    <xf numFmtId="166" fontId="4" fillId="0" borderId="5" xfId="1" applyNumberFormat="1" applyFont="1" applyFill="1" applyBorder="1" applyAlignment="1" applyProtection="1">
      <alignment horizontal="right" vertical="center" wrapText="1" readingOrder="1"/>
      <protection locked="0"/>
    </xf>
    <xf numFmtId="0" fontId="26" fillId="0" borderId="0" xfId="0" applyFont="1" applyProtection="1"/>
    <xf numFmtId="0" fontId="8" fillId="8" borderId="9" xfId="0" applyFont="1" applyFill="1" applyBorder="1" applyAlignment="1" applyProtection="1">
      <alignment horizontal="left" vertical="center" wrapText="1" readingOrder="1"/>
      <protection locked="0"/>
    </xf>
    <xf numFmtId="0" fontId="8" fillId="6" borderId="9" xfId="0" applyFont="1" applyFill="1" applyBorder="1" applyAlignment="1" applyProtection="1">
      <alignment horizontal="left" vertical="center" wrapText="1" readingOrder="1"/>
      <protection locked="0"/>
    </xf>
    <xf numFmtId="0" fontId="35" fillId="6" borderId="282" xfId="0" applyFont="1" applyFill="1" applyBorder="1" applyAlignment="1" applyProtection="1">
      <alignment horizontal="justify" vertical="center"/>
      <protection locked="0"/>
    </xf>
    <xf numFmtId="166" fontId="10" fillId="6" borderId="13" xfId="1" applyNumberFormat="1" applyFont="1" applyFill="1" applyBorder="1" applyAlignment="1" applyProtection="1">
      <alignment horizontal="right" vertical="center" wrapText="1" readingOrder="1"/>
      <protection locked="0"/>
    </xf>
    <xf numFmtId="0" fontId="35" fillId="6" borderId="282" xfId="0" applyFont="1" applyFill="1" applyBorder="1" applyAlignment="1" applyProtection="1">
      <alignment horizontal="justify" vertical="top"/>
      <protection locked="0"/>
    </xf>
    <xf numFmtId="0" fontId="36" fillId="6" borderId="283" xfId="0" applyFont="1" applyFill="1" applyBorder="1" applyAlignment="1" applyProtection="1">
      <alignment vertical="center"/>
      <protection locked="0"/>
    </xf>
    <xf numFmtId="164" fontId="8" fillId="8" borderId="13" xfId="1" applyNumberFormat="1" applyFont="1" applyFill="1" applyBorder="1" applyAlignment="1" applyProtection="1">
      <alignment horizontal="right" vertical="center" wrapText="1" readingOrder="1"/>
      <protection locked="0"/>
    </xf>
    <xf numFmtId="164" fontId="8" fillId="6" borderId="13" xfId="1" applyNumberFormat="1" applyFont="1" applyFill="1" applyBorder="1" applyAlignment="1" applyProtection="1">
      <alignment horizontal="right" vertical="center" wrapText="1" readingOrder="1"/>
      <protection locked="0"/>
    </xf>
    <xf numFmtId="0" fontId="0" fillId="0" borderId="0" xfId="0" applyFill="1" applyProtection="1"/>
    <xf numFmtId="166" fontId="8" fillId="0" borderId="13" xfId="1" applyNumberFormat="1" applyFont="1" applyBorder="1" applyAlignment="1" applyProtection="1">
      <alignment horizontal="right" vertical="center" wrapText="1" readingOrder="1"/>
      <protection locked="0"/>
    </xf>
    <xf numFmtId="164" fontId="8" fillId="0" borderId="13" xfId="1" applyNumberFormat="1" applyFont="1" applyBorder="1" applyAlignment="1" applyProtection="1">
      <alignment horizontal="right" vertical="center" wrapText="1" readingOrder="1"/>
      <protection locked="0"/>
    </xf>
    <xf numFmtId="0" fontId="8" fillId="0" borderId="13" xfId="1" applyNumberFormat="1" applyFont="1" applyBorder="1" applyAlignment="1" applyProtection="1">
      <alignment horizontal="right" vertical="center" wrapText="1" readingOrder="1"/>
      <protection locked="0"/>
    </xf>
    <xf numFmtId="0" fontId="8" fillId="6" borderId="7" xfId="0" applyFont="1" applyFill="1" applyBorder="1" applyAlignment="1" applyProtection="1">
      <alignment vertical="center" wrapText="1" readingOrder="1"/>
      <protection locked="0"/>
    </xf>
    <xf numFmtId="0" fontId="8" fillId="8" borderId="4" xfId="0" applyFont="1" applyFill="1" applyBorder="1" applyAlignment="1" applyProtection="1">
      <alignment vertical="center" wrapText="1" readingOrder="1"/>
      <protection locked="0"/>
    </xf>
    <xf numFmtId="0" fontId="21" fillId="2" borderId="88" xfId="0" applyFont="1" applyFill="1" applyBorder="1" applyAlignment="1">
      <alignment horizontal="center" vertical="center"/>
    </xf>
    <xf numFmtId="0" fontId="21" fillId="2" borderId="89" xfId="0" applyFont="1" applyFill="1" applyBorder="1" applyAlignment="1">
      <alignment horizontal="center" vertical="center"/>
    </xf>
    <xf numFmtId="0" fontId="13" fillId="9" borderId="0" xfId="0" applyFont="1" applyFill="1" applyAlignment="1">
      <alignment horizontal="center" vertical="center" wrapText="1"/>
    </xf>
    <xf numFmtId="0" fontId="13" fillId="9" borderId="88" xfId="0" applyFont="1" applyFill="1" applyBorder="1" applyAlignment="1">
      <alignment horizontal="center" vertical="center" wrapText="1"/>
    </xf>
    <xf numFmtId="0" fontId="13" fillId="9" borderId="89" xfId="0" applyFont="1" applyFill="1" applyBorder="1" applyAlignment="1">
      <alignment horizontal="center" vertical="center" wrapText="1"/>
    </xf>
    <xf numFmtId="0" fontId="13" fillId="9" borderId="90" xfId="0" applyFont="1" applyFill="1" applyBorder="1" applyAlignment="1">
      <alignment horizontal="center" vertical="center" wrapText="1"/>
    </xf>
    <xf numFmtId="165" fontId="13" fillId="9" borderId="88" xfId="0" applyNumberFormat="1" applyFont="1" applyFill="1" applyBorder="1" applyAlignment="1" applyProtection="1">
      <alignment horizontal="center" vertical="center" wrapText="1"/>
      <protection locked="0"/>
    </xf>
    <xf numFmtId="165" fontId="13" fillId="9" borderId="89" xfId="0" applyNumberFormat="1" applyFont="1" applyFill="1" applyBorder="1" applyAlignment="1" applyProtection="1">
      <alignment horizontal="center" vertical="center" wrapText="1"/>
      <protection locked="0"/>
    </xf>
    <xf numFmtId="0" fontId="4" fillId="0" borderId="179" xfId="0" applyFont="1" applyBorder="1" applyAlignment="1" applyProtection="1">
      <alignment horizontal="left" vertical="center"/>
      <protection locked="0"/>
    </xf>
    <xf numFmtId="0" fontId="4" fillId="0" borderId="180" xfId="0" applyFont="1" applyBorder="1" applyAlignment="1" applyProtection="1">
      <alignment horizontal="left" vertical="center"/>
      <protection locked="0"/>
    </xf>
    <xf numFmtId="0" fontId="4" fillId="0" borderId="181" xfId="0" applyFont="1" applyBorder="1" applyAlignment="1" applyProtection="1">
      <alignment horizontal="left" vertical="center"/>
      <protection locked="0"/>
    </xf>
    <xf numFmtId="0" fontId="4" fillId="0" borderId="177" xfId="0" applyFont="1" applyBorder="1" applyAlignment="1" applyProtection="1">
      <alignment horizontal="left" vertical="center"/>
      <protection locked="0"/>
    </xf>
    <xf numFmtId="0" fontId="4" fillId="0" borderId="97" xfId="0" applyFont="1" applyBorder="1" applyAlignment="1" applyProtection="1">
      <alignment horizontal="left" vertical="center"/>
      <protection locked="0"/>
    </xf>
    <xf numFmtId="0" fontId="4" fillId="0" borderId="98" xfId="0" applyFont="1" applyBorder="1" applyAlignment="1" applyProtection="1">
      <alignment horizontal="left" vertical="center"/>
      <protection locked="0"/>
    </xf>
    <xf numFmtId="0" fontId="4" fillId="0" borderId="178" xfId="0" applyFont="1" applyBorder="1" applyAlignment="1" applyProtection="1">
      <alignment horizontal="left" vertical="center"/>
      <protection locked="0"/>
    </xf>
    <xf numFmtId="0" fontId="4" fillId="0" borderId="100" xfId="0" applyFont="1" applyBorder="1" applyAlignment="1" applyProtection="1">
      <alignment horizontal="left" vertical="center"/>
      <protection locked="0"/>
    </xf>
    <xf numFmtId="0" fontId="4" fillId="0" borderId="101" xfId="0" applyFont="1" applyBorder="1" applyAlignment="1" applyProtection="1">
      <alignment horizontal="left" vertical="center"/>
      <protection locked="0"/>
    </xf>
    <xf numFmtId="0" fontId="4" fillId="8" borderId="86" xfId="0" applyFont="1" applyFill="1" applyBorder="1" applyAlignment="1">
      <alignment horizontal="left" vertical="center"/>
    </xf>
    <xf numFmtId="0" fontId="4" fillId="8" borderId="0" xfId="0" applyFont="1" applyFill="1" applyBorder="1" applyAlignment="1">
      <alignment horizontal="left"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24" fillId="0" borderId="86" xfId="0" applyFont="1" applyBorder="1" applyAlignment="1">
      <alignment horizontal="left" vertical="center"/>
    </xf>
    <xf numFmtId="0" fontId="24" fillId="0" borderId="0" xfId="0" applyFont="1" applyBorder="1" applyAlignment="1">
      <alignment horizontal="left" vertical="center"/>
    </xf>
    <xf numFmtId="0" fontId="24" fillId="0" borderId="1" xfId="0" applyFont="1" applyBorder="1" applyAlignment="1">
      <alignment horizontal="left" vertical="center"/>
    </xf>
    <xf numFmtId="0" fontId="10" fillId="5" borderId="240" xfId="0" applyFont="1" applyFill="1" applyBorder="1" applyAlignment="1" applyProtection="1">
      <alignment horizontal="center" vertical="center" wrapText="1" readingOrder="1"/>
    </xf>
    <xf numFmtId="0" fontId="3" fillId="0" borderId="0" xfId="0" applyFont="1" applyAlignment="1" applyProtection="1">
      <alignment horizontal="center" vertical="center"/>
    </xf>
    <xf numFmtId="0" fontId="5" fillId="2" borderId="241" xfId="0" applyFont="1" applyFill="1" applyBorder="1" applyAlignment="1" applyProtection="1">
      <alignment horizontal="center" vertical="center"/>
    </xf>
    <xf numFmtId="0" fontId="5" fillId="2" borderId="242" xfId="0" applyFont="1" applyFill="1" applyBorder="1" applyAlignment="1" applyProtection="1">
      <alignment horizontal="center" vertical="center"/>
    </xf>
    <xf numFmtId="0" fontId="6" fillId="3" borderId="240" xfId="0" applyFont="1" applyFill="1" applyBorder="1" applyAlignment="1" applyProtection="1">
      <alignment horizontal="center" vertical="center" wrapText="1" readingOrder="1"/>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3" borderId="233" xfId="0" applyFont="1" applyFill="1" applyBorder="1" applyAlignment="1">
      <alignment horizontal="center" vertical="center" wrapText="1" readingOrder="1"/>
    </xf>
    <xf numFmtId="0" fontId="10" fillId="5" borderId="233" xfId="0" applyFont="1" applyFill="1" applyBorder="1" applyAlignment="1">
      <alignment horizontal="center" vertical="center" wrapText="1" readingOrder="1"/>
    </xf>
    <xf numFmtId="0" fontId="7" fillId="4" borderId="234" xfId="0" applyFont="1" applyFill="1" applyBorder="1" applyAlignment="1" applyProtection="1">
      <alignment horizontal="right" vertical="center" wrapText="1" readingOrder="1"/>
    </xf>
    <xf numFmtId="0" fontId="7" fillId="4" borderId="228" xfId="0" applyFont="1" applyFill="1" applyBorder="1" applyAlignment="1" applyProtection="1">
      <alignment horizontal="right" vertical="center" wrapText="1" readingOrder="1"/>
    </xf>
    <xf numFmtId="0" fontId="5" fillId="2" borderId="21"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6" fillId="3" borderId="243" xfId="0" applyFont="1" applyFill="1" applyBorder="1" applyAlignment="1" applyProtection="1">
      <alignment horizontal="center" vertical="center" wrapText="1" readingOrder="1"/>
    </xf>
    <xf numFmtId="0" fontId="6" fillId="3" borderId="246" xfId="0" applyFont="1" applyFill="1" applyBorder="1" applyAlignment="1" applyProtection="1">
      <alignment horizontal="center" vertical="center" wrapText="1" readingOrder="1"/>
    </xf>
    <xf numFmtId="0" fontId="6" fillId="3" borderId="248" xfId="0" applyFont="1" applyFill="1" applyBorder="1" applyAlignment="1" applyProtection="1">
      <alignment horizontal="center" vertical="center" wrapText="1" readingOrder="1"/>
    </xf>
    <xf numFmtId="0" fontId="6" fillId="3" borderId="244" xfId="0" applyFont="1" applyFill="1" applyBorder="1" applyAlignment="1" applyProtection="1">
      <alignment horizontal="center" vertical="center" wrapText="1" readingOrder="1"/>
    </xf>
    <xf numFmtId="0" fontId="6" fillId="3" borderId="233" xfId="0" applyFont="1" applyFill="1" applyBorder="1" applyAlignment="1" applyProtection="1">
      <alignment horizontal="center" vertical="center" wrapText="1" readingOrder="1"/>
    </xf>
    <xf numFmtId="0" fontId="6" fillId="3" borderId="249" xfId="0" applyFont="1" applyFill="1" applyBorder="1" applyAlignment="1" applyProtection="1">
      <alignment horizontal="center" vertical="center" wrapText="1" readingOrder="1"/>
    </xf>
    <xf numFmtId="0" fontId="6" fillId="3" borderId="245" xfId="0" applyFont="1" applyFill="1" applyBorder="1" applyAlignment="1" applyProtection="1">
      <alignment horizontal="center" vertical="center" wrapText="1" readingOrder="1"/>
    </xf>
    <xf numFmtId="0" fontId="10" fillId="5" borderId="233" xfId="0" applyFont="1" applyFill="1" applyBorder="1" applyAlignment="1" applyProtection="1">
      <alignment horizontal="center" vertical="center" wrapText="1" readingOrder="1"/>
    </xf>
    <xf numFmtId="0" fontId="10" fillId="5" borderId="247" xfId="0" applyFont="1" applyFill="1" applyBorder="1" applyAlignment="1" applyProtection="1">
      <alignment horizontal="center" vertical="center" wrapText="1" readingOrder="1"/>
    </xf>
    <xf numFmtId="0" fontId="7" fillId="3" borderId="233" xfId="0" applyFont="1" applyFill="1" applyBorder="1" applyAlignment="1">
      <alignment horizontal="right" vertical="center" wrapText="1" readingOrder="1"/>
    </xf>
    <xf numFmtId="0" fontId="5" fillId="12" borderId="241" xfId="0" applyFont="1" applyFill="1" applyBorder="1" applyAlignment="1">
      <alignment horizontal="center" vertical="center" wrapText="1"/>
    </xf>
    <xf numFmtId="0" fontId="5" fillId="12" borderId="242" xfId="0" applyFont="1" applyFill="1" applyBorder="1" applyAlignment="1">
      <alignment horizontal="center" vertical="center"/>
    </xf>
    <xf numFmtId="0" fontId="5" fillId="12" borderId="251" xfId="0" applyFont="1" applyFill="1" applyBorder="1" applyAlignment="1">
      <alignment horizontal="center" vertical="center"/>
    </xf>
    <xf numFmtId="0" fontId="7" fillId="4" borderId="234" xfId="0" applyFont="1" applyFill="1" applyBorder="1" applyAlignment="1">
      <alignment horizontal="right" vertical="center" wrapText="1" readingOrder="1"/>
    </xf>
    <xf numFmtId="0" fontId="7" fillId="4" borderId="228" xfId="0" applyFont="1" applyFill="1" applyBorder="1" applyAlignment="1">
      <alignment horizontal="right" vertical="center" wrapText="1" readingOrder="1"/>
    </xf>
    <xf numFmtId="0" fontId="7" fillId="4" borderId="238" xfId="0" applyFont="1" applyFill="1" applyBorder="1" applyAlignment="1">
      <alignment horizontal="right" vertical="center" wrapText="1" readingOrder="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164" fontId="12" fillId="4" borderId="154" xfId="1" applyNumberFormat="1" applyFont="1" applyFill="1" applyBorder="1" applyAlignment="1">
      <alignment horizontal="right" vertical="center" wrapText="1" readingOrder="1"/>
    </xf>
    <xf numFmtId="164" fontId="12" fillId="4" borderId="28" xfId="1" applyNumberFormat="1" applyFont="1" applyFill="1" applyBorder="1" applyAlignment="1">
      <alignment horizontal="right" vertical="center" wrapText="1" readingOrder="1"/>
    </xf>
    <xf numFmtId="164" fontId="12" fillId="4" borderId="156" xfId="1" applyNumberFormat="1" applyFont="1" applyFill="1" applyBorder="1" applyAlignment="1">
      <alignment horizontal="right" vertical="center" wrapText="1" readingOrder="1"/>
    </xf>
    <xf numFmtId="0" fontId="5" fillId="12" borderId="21" xfId="0" applyFont="1" applyFill="1" applyBorder="1" applyAlignment="1">
      <alignment horizontal="center" vertical="center" wrapText="1"/>
    </xf>
    <xf numFmtId="0" fontId="5" fillId="12" borderId="22" xfId="0" applyFont="1" applyFill="1" applyBorder="1" applyAlignment="1">
      <alignment horizontal="center" vertical="center"/>
    </xf>
    <xf numFmtId="0" fontId="5" fillId="12" borderId="23" xfId="0" applyFont="1" applyFill="1" applyBorder="1" applyAlignment="1">
      <alignment horizontal="center" vertical="center"/>
    </xf>
    <xf numFmtId="0" fontId="6" fillId="3" borderId="252" xfId="0" applyFont="1" applyFill="1" applyBorder="1" applyAlignment="1">
      <alignment horizontal="center" vertical="center" wrapText="1" readingOrder="1"/>
    </xf>
    <xf numFmtId="0" fontId="0" fillId="0" borderId="0" xfId="0" applyAlignment="1">
      <alignment horizontal="justify" vertical="center" wrapText="1"/>
    </xf>
    <xf numFmtId="0" fontId="5" fillId="2" borderId="183" xfId="0" applyFont="1" applyFill="1" applyBorder="1" applyAlignment="1">
      <alignment horizontal="center" vertical="center"/>
    </xf>
    <xf numFmtId="0" fontId="5" fillId="2" borderId="255" xfId="0" applyFont="1" applyFill="1" applyBorder="1" applyAlignment="1">
      <alignment horizontal="center" vertical="center"/>
    </xf>
    <xf numFmtId="0" fontId="5" fillId="2" borderId="256" xfId="0" applyFont="1" applyFill="1" applyBorder="1" applyAlignment="1">
      <alignment horizontal="center" vertical="center"/>
    </xf>
    <xf numFmtId="0" fontId="6" fillId="3" borderId="183" xfId="0" applyFont="1" applyFill="1" applyBorder="1" applyAlignment="1">
      <alignment horizontal="left" vertical="center" readingOrder="1"/>
    </xf>
    <xf numFmtId="0" fontId="6" fillId="3" borderId="184" xfId="0" applyFont="1" applyFill="1" applyBorder="1" applyAlignment="1">
      <alignment horizontal="left" vertical="center" readingOrder="1"/>
    </xf>
    <xf numFmtId="0" fontId="6" fillId="3" borderId="274" xfId="0" applyFont="1" applyFill="1" applyBorder="1" applyAlignment="1">
      <alignment horizontal="left" vertical="center" readingOrder="1"/>
    </xf>
    <xf numFmtId="0" fontId="6" fillId="3" borderId="202" xfId="0" applyFont="1" applyFill="1" applyBorder="1" applyAlignment="1">
      <alignment horizontal="left" vertical="center" readingOrder="1"/>
    </xf>
    <xf numFmtId="0" fontId="10" fillId="5" borderId="240" xfId="0" applyFont="1" applyFill="1" applyBorder="1" applyAlignment="1">
      <alignment horizontal="center" vertical="center" wrapText="1" readingOrder="1"/>
    </xf>
    <xf numFmtId="0" fontId="6" fillId="10" borderId="191" xfId="0" applyFont="1" applyFill="1" applyBorder="1" applyAlignment="1">
      <alignment horizontal="center" vertical="center" textRotation="90" wrapText="1" readingOrder="1"/>
    </xf>
    <xf numFmtId="0" fontId="16" fillId="11" borderId="163" xfId="0" applyFont="1" applyFill="1" applyBorder="1" applyAlignment="1">
      <alignment horizontal="center" vertical="center" wrapText="1" readingOrder="1"/>
    </xf>
    <xf numFmtId="0" fontId="16" fillId="11" borderId="164" xfId="0" applyFont="1" applyFill="1" applyBorder="1" applyAlignment="1">
      <alignment horizontal="center" vertical="center" wrapText="1" readingOrder="1"/>
    </xf>
    <xf numFmtId="0" fontId="16" fillId="11" borderId="165" xfId="0" applyFont="1" applyFill="1" applyBorder="1" applyAlignment="1">
      <alignment horizontal="center" vertical="center" wrapText="1" readingOrder="1"/>
    </xf>
    <xf numFmtId="0" fontId="16" fillId="11" borderId="162" xfId="0" applyFont="1" applyFill="1" applyBorder="1" applyAlignment="1">
      <alignment horizontal="center" vertical="center" wrapText="1" readingOrder="1"/>
    </xf>
    <xf numFmtId="0" fontId="6" fillId="3" borderId="240" xfId="0" applyFont="1" applyFill="1" applyBorder="1" applyAlignment="1">
      <alignment horizontal="center" vertical="center" wrapText="1" readingOrder="1"/>
    </xf>
    <xf numFmtId="0" fontId="5" fillId="2" borderId="261" xfId="0" applyFont="1" applyFill="1" applyBorder="1" applyAlignment="1">
      <alignment horizontal="center" vertical="center"/>
    </xf>
    <xf numFmtId="0" fontId="20" fillId="3" borderId="279" xfId="0" applyFont="1" applyFill="1" applyBorder="1" applyAlignment="1">
      <alignment horizontal="center" vertical="center" textRotation="90"/>
    </xf>
    <xf numFmtId="0" fontId="20" fillId="3" borderId="280" xfId="0" applyFont="1" applyFill="1" applyBorder="1" applyAlignment="1">
      <alignment horizontal="center" vertical="center" textRotation="90"/>
    </xf>
    <xf numFmtId="0" fontId="10" fillId="6" borderId="229" xfId="0" applyFont="1" applyFill="1" applyBorder="1" applyAlignment="1" applyProtection="1">
      <alignment horizontal="center" vertical="center" wrapText="1" readingOrder="1"/>
    </xf>
    <xf numFmtId="0" fontId="10" fillId="6" borderId="230" xfId="0" applyFont="1" applyFill="1" applyBorder="1" applyAlignment="1" applyProtection="1">
      <alignment horizontal="center" vertical="center" wrapText="1" readingOrder="1"/>
    </xf>
    <xf numFmtId="0" fontId="10" fillId="6" borderId="231" xfId="0" applyFont="1" applyFill="1" applyBorder="1" applyAlignment="1" applyProtection="1">
      <alignment horizontal="center" vertical="center" wrapText="1" readingOrder="1"/>
    </xf>
    <xf numFmtId="0" fontId="10" fillId="0" borderId="42" xfId="0" applyFont="1" applyBorder="1" applyAlignment="1" applyProtection="1">
      <alignment horizontal="center" vertical="center" wrapText="1" readingOrder="1"/>
    </xf>
    <xf numFmtId="0" fontId="10" fillId="0" borderId="230" xfId="0" applyFont="1" applyBorder="1" applyAlignment="1" applyProtection="1">
      <alignment horizontal="center" vertical="center" wrapText="1" readingOrder="1"/>
    </xf>
    <xf numFmtId="0" fontId="10" fillId="0" borderId="232" xfId="0" applyFont="1" applyBorder="1" applyAlignment="1" applyProtection="1">
      <alignment horizontal="center" vertical="center" wrapText="1" readingOrder="1"/>
    </xf>
    <xf numFmtId="0" fontId="6" fillId="3" borderId="268" xfId="0" applyFont="1" applyFill="1" applyBorder="1" applyAlignment="1">
      <alignment horizontal="center" vertical="center" wrapText="1" readingOrder="1"/>
    </xf>
    <xf numFmtId="0" fontId="6" fillId="3" borderId="269" xfId="0" applyFont="1" applyFill="1" applyBorder="1" applyAlignment="1">
      <alignment horizontal="center" vertical="center" wrapText="1" readingOrder="1"/>
    </xf>
    <xf numFmtId="0" fontId="6" fillId="3" borderId="270" xfId="0" applyFont="1" applyFill="1" applyBorder="1" applyAlignment="1">
      <alignment horizontal="center" vertical="center" wrapText="1" readingOrder="1"/>
    </xf>
    <xf numFmtId="0" fontId="6" fillId="3" borderId="261" xfId="0" applyFont="1" applyFill="1" applyBorder="1" applyAlignment="1">
      <alignment horizontal="center" vertical="center" wrapText="1" readingOrder="1"/>
    </xf>
    <xf numFmtId="0" fontId="6" fillId="3" borderId="271" xfId="0" applyFont="1" applyFill="1" applyBorder="1" applyAlignment="1">
      <alignment horizontal="center" vertical="center" wrapText="1" readingOrder="1"/>
    </xf>
    <xf numFmtId="0" fontId="6" fillId="3" borderId="272" xfId="0" applyFont="1" applyFill="1" applyBorder="1" applyAlignment="1">
      <alignment horizontal="center" vertical="center" wrapText="1" readingOrder="1"/>
    </xf>
    <xf numFmtId="0" fontId="6" fillId="3" borderId="258" xfId="0" applyFont="1" applyFill="1" applyBorder="1" applyAlignment="1">
      <alignment horizontal="center" vertical="center" wrapText="1" readingOrder="1"/>
    </xf>
    <xf numFmtId="0" fontId="6" fillId="3" borderId="259" xfId="0" applyFont="1" applyFill="1" applyBorder="1" applyAlignment="1">
      <alignment horizontal="center" vertical="center" wrapText="1" readingOrder="1"/>
    </xf>
    <xf numFmtId="0" fontId="4" fillId="6" borderId="118" xfId="0" applyFont="1" applyFill="1" applyBorder="1" applyAlignment="1">
      <alignment horizontal="left" vertical="center" wrapText="1"/>
    </xf>
    <xf numFmtId="0" fontId="4" fillId="6" borderId="216" xfId="0" applyFont="1" applyFill="1" applyBorder="1" applyAlignment="1">
      <alignment horizontal="left" vertical="center" wrapText="1"/>
    </xf>
    <xf numFmtId="0" fontId="4" fillId="6" borderId="116" xfId="0" applyFont="1" applyFill="1" applyBorder="1" applyAlignment="1">
      <alignment horizontal="left" vertical="center" wrapText="1"/>
    </xf>
    <xf numFmtId="0" fontId="4" fillId="6" borderId="217" xfId="0" applyFont="1" applyFill="1" applyBorder="1" applyAlignment="1">
      <alignment horizontal="left" vertical="center" wrapText="1"/>
    </xf>
    <xf numFmtId="0" fontId="4" fillId="6" borderId="222" xfId="0" applyFont="1" applyFill="1" applyBorder="1" applyAlignment="1">
      <alignment horizontal="left" vertical="center" wrapText="1"/>
    </xf>
    <xf numFmtId="0" fontId="4" fillId="0" borderId="0" xfId="0" applyFont="1" applyAlignment="1">
      <alignment horizontal="left" vertical="center" wrapText="1"/>
    </xf>
    <xf numFmtId="0" fontId="6" fillId="3" borderId="109" xfId="0" applyFont="1" applyFill="1" applyBorder="1" applyAlignment="1">
      <alignment horizontal="center" vertical="center" wrapText="1" readingOrder="1"/>
    </xf>
    <xf numFmtId="0" fontId="6" fillId="3" borderId="114" xfId="0" applyFont="1" applyFill="1" applyBorder="1" applyAlignment="1">
      <alignment horizontal="center" vertical="center" wrapText="1" readingOrder="1"/>
    </xf>
    <xf numFmtId="0" fontId="6" fillId="3" borderId="110" xfId="0" applyFont="1" applyFill="1" applyBorder="1" applyAlignment="1">
      <alignment horizontal="center" vertical="center" wrapText="1" readingOrder="1"/>
    </xf>
    <xf numFmtId="0" fontId="6" fillId="3" borderId="99" xfId="0" applyFont="1" applyFill="1" applyBorder="1" applyAlignment="1">
      <alignment horizontal="center" vertical="center" wrapText="1" readingOrder="1"/>
    </xf>
    <xf numFmtId="0" fontId="6" fillId="3" borderId="111" xfId="0" applyFont="1" applyFill="1" applyBorder="1" applyAlignment="1">
      <alignment horizontal="center" vertical="center" wrapText="1" readingOrder="1"/>
    </xf>
    <xf numFmtId="0" fontId="6" fillId="3" borderId="112" xfId="0" applyFont="1" applyFill="1" applyBorder="1" applyAlignment="1">
      <alignment horizontal="center" vertical="center" wrapText="1" readingOrder="1"/>
    </xf>
    <xf numFmtId="0" fontId="6" fillId="3" borderId="113" xfId="0" applyFont="1" applyFill="1" applyBorder="1" applyAlignment="1">
      <alignment horizontal="center" vertical="center" wrapText="1" readingOrder="1"/>
    </xf>
    <xf numFmtId="164" fontId="4" fillId="0" borderId="212" xfId="1" applyNumberFormat="1" applyFont="1" applyBorder="1" applyAlignment="1">
      <alignment horizontal="center" vertical="center"/>
    </xf>
    <xf numFmtId="164" fontId="4" fillId="0" borderId="84" xfId="1" applyNumberFormat="1" applyFont="1" applyBorder="1" applyAlignment="1">
      <alignment horizontal="center" vertical="center"/>
    </xf>
    <xf numFmtId="0" fontId="8" fillId="0" borderId="141" xfId="0" applyFont="1" applyBorder="1" applyAlignment="1">
      <alignment horizontal="left" vertical="center" wrapText="1"/>
    </xf>
    <xf numFmtId="0" fontId="8" fillId="0" borderId="140" xfId="0" applyFont="1" applyBorder="1" applyAlignment="1">
      <alignment horizontal="left" vertical="center" wrapText="1"/>
    </xf>
    <xf numFmtId="164" fontId="4" fillId="0" borderId="210" xfId="1" applyNumberFormat="1" applyFont="1" applyBorder="1" applyAlignment="1">
      <alignment horizontal="center" vertical="center"/>
    </xf>
    <xf numFmtId="164" fontId="4" fillId="0" borderId="213" xfId="1" applyNumberFormat="1" applyFont="1" applyBorder="1" applyAlignment="1">
      <alignment horizontal="center" vertical="center"/>
    </xf>
    <xf numFmtId="164" fontId="4" fillId="0" borderId="211" xfId="1" applyNumberFormat="1" applyFont="1" applyBorder="1" applyAlignment="1">
      <alignment horizontal="center" vertical="center"/>
    </xf>
    <xf numFmtId="164" fontId="4" fillId="0" borderId="214" xfId="1" applyNumberFormat="1" applyFont="1" applyBorder="1" applyAlignment="1">
      <alignment horizontal="center" vertical="center"/>
    </xf>
    <xf numFmtId="164" fontId="4" fillId="0" borderId="215" xfId="1" applyNumberFormat="1" applyFont="1" applyBorder="1" applyAlignment="1">
      <alignment horizontal="center" vertical="center"/>
    </xf>
    <xf numFmtId="0" fontId="8" fillId="6" borderId="141" xfId="0" applyFont="1" applyFill="1" applyBorder="1" applyAlignment="1">
      <alignment horizontal="left" vertical="center" wrapText="1"/>
    </xf>
    <xf numFmtId="0" fontId="8" fillId="6" borderId="142" xfId="0" applyFont="1" applyFill="1" applyBorder="1" applyAlignment="1">
      <alignment horizontal="left" vertical="center" wrapText="1"/>
    </xf>
    <xf numFmtId="164" fontId="4" fillId="6" borderId="210" xfId="1" applyNumberFormat="1" applyFont="1" applyFill="1" applyBorder="1" applyAlignment="1">
      <alignment horizontal="center" vertical="center"/>
    </xf>
    <xf numFmtId="164" fontId="4" fillId="6" borderId="207" xfId="1" applyNumberFormat="1" applyFont="1" applyFill="1" applyBorder="1" applyAlignment="1">
      <alignment horizontal="center" vertical="center"/>
    </xf>
    <xf numFmtId="164" fontId="4" fillId="6" borderId="211" xfId="1" applyNumberFormat="1" applyFont="1" applyFill="1" applyBorder="1" applyAlignment="1">
      <alignment horizontal="center" vertical="center"/>
    </xf>
    <xf numFmtId="164" fontId="4" fillId="6" borderId="120" xfId="1" applyNumberFormat="1" applyFont="1" applyFill="1" applyBorder="1" applyAlignment="1">
      <alignment horizontal="center" vertical="center"/>
    </xf>
    <xf numFmtId="164" fontId="4" fillId="6" borderId="212" xfId="1" applyNumberFormat="1" applyFont="1" applyFill="1" applyBorder="1" applyAlignment="1">
      <alignment horizontal="center" vertical="center"/>
    </xf>
    <xf numFmtId="164" fontId="4" fillId="6" borderId="84" xfId="1" applyNumberFormat="1" applyFont="1" applyFill="1" applyBorder="1" applyAlignment="1">
      <alignment horizontal="center" vertical="center"/>
    </xf>
    <xf numFmtId="0" fontId="28" fillId="14" borderId="121" xfId="0" applyFont="1" applyFill="1" applyBorder="1" applyAlignment="1">
      <alignment horizontal="center" vertical="center" textRotation="90"/>
    </xf>
    <xf numFmtId="0" fontId="28" fillId="14" borderId="106" xfId="0" applyFont="1" applyFill="1" applyBorder="1" applyAlignment="1">
      <alignment horizontal="center" vertical="center" textRotation="90"/>
    </xf>
    <xf numFmtId="0" fontId="28" fillId="14" borderId="107" xfId="0" applyFont="1" applyFill="1" applyBorder="1" applyAlignment="1">
      <alignment horizontal="center" vertical="center" textRotation="90"/>
    </xf>
    <xf numFmtId="0" fontId="8" fillId="0" borderId="136" xfId="0" applyFont="1" applyBorder="1" applyAlignment="1">
      <alignment horizontal="left" vertical="center" wrapText="1"/>
    </xf>
    <xf numFmtId="0" fontId="8" fillId="0" borderId="142" xfId="0" applyFont="1" applyBorder="1" applyAlignment="1">
      <alignment horizontal="left" vertical="center" wrapText="1"/>
    </xf>
    <xf numFmtId="164" fontId="4" fillId="0" borderId="206" xfId="1" applyNumberFormat="1" applyFont="1" applyBorder="1" applyAlignment="1">
      <alignment horizontal="center" vertical="center"/>
    </xf>
    <xf numFmtId="164" fontId="4" fillId="0" borderId="207" xfId="1" applyNumberFormat="1" applyFont="1" applyBorder="1" applyAlignment="1">
      <alignment horizontal="center" vertical="center"/>
    </xf>
    <xf numFmtId="164" fontId="4" fillId="0" borderId="208" xfId="1" applyNumberFormat="1" applyFont="1" applyBorder="1" applyAlignment="1">
      <alignment horizontal="center" vertical="center"/>
    </xf>
    <xf numFmtId="164" fontId="4" fillId="0" borderId="120" xfId="1" applyNumberFormat="1" applyFont="1" applyBorder="1" applyAlignment="1">
      <alignment horizontal="center" vertical="center"/>
    </xf>
    <xf numFmtId="164" fontId="4" fillId="0" borderId="209" xfId="1" applyNumberFormat="1" applyFont="1" applyBorder="1" applyAlignment="1">
      <alignment horizontal="center" vertical="center"/>
    </xf>
    <xf numFmtId="0" fontId="28" fillId="14" borderId="105" xfId="0" applyFont="1" applyFill="1" applyBorder="1" applyAlignment="1">
      <alignment horizontal="center" vertical="center" textRotation="90"/>
    </xf>
    <xf numFmtId="0" fontId="8" fillId="8" borderId="136" xfId="0" applyFont="1" applyFill="1" applyBorder="1" applyAlignment="1">
      <alignment horizontal="left" vertical="center" wrapText="1" readingOrder="1"/>
    </xf>
    <xf numFmtId="0" fontId="8" fillId="8" borderId="142" xfId="0" applyFont="1" applyFill="1" applyBorder="1" applyAlignment="1">
      <alignment horizontal="left" vertical="center" wrapText="1" readingOrder="1"/>
    </xf>
    <xf numFmtId="0" fontId="8" fillId="6" borderId="143" xfId="0" applyFont="1" applyFill="1" applyBorder="1" applyAlignment="1">
      <alignment horizontal="left" vertical="center" wrapText="1"/>
    </xf>
    <xf numFmtId="0" fontId="8" fillId="6" borderId="144" xfId="0" applyFont="1" applyFill="1" applyBorder="1" applyAlignment="1">
      <alignment horizontal="left" vertical="center" wrapText="1"/>
    </xf>
    <xf numFmtId="0" fontId="2" fillId="0" borderId="0" xfId="0" applyFont="1" applyAlignment="1">
      <alignment horizontal="center" vertical="center"/>
    </xf>
    <xf numFmtId="0" fontId="5" fillId="2" borderId="241" xfId="0" applyFont="1" applyFill="1" applyBorder="1" applyAlignment="1">
      <alignment horizontal="center" vertical="center"/>
    </xf>
    <xf numFmtId="0" fontId="5" fillId="2" borderId="242" xfId="0" applyFont="1" applyFill="1" applyBorder="1" applyAlignment="1">
      <alignment horizontal="center" vertical="center"/>
    </xf>
    <xf numFmtId="0" fontId="5" fillId="2" borderId="251" xfId="0" applyFont="1" applyFill="1" applyBorder="1" applyAlignment="1">
      <alignment horizontal="center" vertical="center"/>
    </xf>
    <xf numFmtId="0" fontId="6" fillId="2" borderId="241" xfId="0" applyFont="1" applyFill="1" applyBorder="1" applyAlignment="1" applyProtection="1">
      <alignment horizontal="center" vertical="center" wrapText="1"/>
    </xf>
    <xf numFmtId="0" fontId="6" fillId="2" borderId="242" xfId="0" applyFont="1" applyFill="1" applyBorder="1" applyAlignment="1" applyProtection="1">
      <alignment horizontal="center" vertical="center" wrapText="1"/>
    </xf>
    <xf numFmtId="0" fontId="6" fillId="2" borderId="242" xfId="0" applyFont="1" applyFill="1" applyBorder="1" applyAlignment="1" applyProtection="1">
      <alignment horizontal="center" vertical="center"/>
    </xf>
    <xf numFmtId="0" fontId="6" fillId="2" borderId="251" xfId="0" applyFont="1" applyFill="1" applyBorder="1" applyAlignment="1" applyProtection="1">
      <alignment horizontal="center" vertical="center"/>
    </xf>
    <xf numFmtId="0" fontId="2" fillId="0" borderId="0" xfId="0" applyFont="1" applyAlignment="1" applyProtection="1">
      <alignment horizontal="center" vertical="center"/>
    </xf>
    <xf numFmtId="0" fontId="22" fillId="0" borderId="0" xfId="0" applyFont="1" applyAlignment="1" applyProtection="1">
      <alignment horizontal="center" vertical="center"/>
    </xf>
    <xf numFmtId="0" fontId="0" fillId="0" borderId="0" xfId="0" applyFont="1" applyAlignment="1" applyProtection="1">
      <alignment horizontal="left" vertical="center" wrapText="1"/>
    </xf>
    <xf numFmtId="0" fontId="6" fillId="7" borderId="240" xfId="0" applyFont="1" applyFill="1" applyBorder="1" applyAlignment="1" applyProtection="1">
      <alignment horizontal="center" vertical="center" wrapText="1"/>
    </xf>
    <xf numFmtId="0" fontId="7" fillId="7" borderId="240" xfId="0" applyFont="1" applyFill="1" applyBorder="1" applyAlignment="1" applyProtection="1">
      <alignment horizontal="center" vertical="center" wrapText="1"/>
    </xf>
  </cellXfs>
  <cellStyles count="4">
    <cellStyle name="Hipervínculo" xfId="2" builtinId="8"/>
    <cellStyle name="Millares" xfId="1" builtinId="3"/>
    <cellStyle name="Normal" xfId="0" builtinId="0"/>
    <cellStyle name="Normal 2" xfId="3"/>
  </cellStyles>
  <dxfs count="0"/>
  <tableStyles count="0" defaultTableStyle="TableStyleMedium2" defaultPivotStyle="PivotStyleLight16"/>
  <colors>
    <mruColors>
      <color rgb="FFC2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1</xdr:col>
      <xdr:colOff>952500</xdr:colOff>
      <xdr:row>2</xdr:row>
      <xdr:rowOff>166687</xdr:rowOff>
    </xdr:from>
    <xdr:to>
      <xdr:col>6</xdr:col>
      <xdr:colOff>119062</xdr:colOff>
      <xdr:row>18</xdr:row>
      <xdr:rowOff>59531</xdr:rowOff>
    </xdr:to>
    <xdr:pic>
      <xdr:nvPicPr>
        <xdr:cNvPr id="4" name="3 Imagen" descr="X:\Logos\Logo API Guaymas.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0281" y="952500"/>
          <a:ext cx="4286250" cy="29408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183357</xdr:colOff>
      <xdr:row>1</xdr:row>
      <xdr:rowOff>276225</xdr:rowOff>
    </xdr:from>
    <xdr:to>
      <xdr:col>13</xdr:col>
      <xdr:colOff>621507</xdr:colOff>
      <xdr:row>4</xdr:row>
      <xdr:rowOff>45244</xdr:rowOff>
    </xdr:to>
    <xdr:sp macro="" textlink="">
      <xdr:nvSpPr>
        <xdr:cNvPr id="2" name="3 Flecha izquierda">
          <a:hlinkClick xmlns:r="http://schemas.openxmlformats.org/officeDocument/2006/relationships" r:id="rId1"/>
        </xdr:cNvPr>
        <xdr:cNvSpPr/>
      </xdr:nvSpPr>
      <xdr:spPr>
        <a:xfrm>
          <a:off x="15013782" y="466725"/>
          <a:ext cx="1200150" cy="1026319"/>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a:t>REGRESAR A ÍNDICE</a:t>
          </a:r>
        </a:p>
      </xdr:txBody>
    </xdr:sp>
    <xdr:clientData/>
  </xdr:twoCellAnchor>
  <xdr:twoCellAnchor editAs="oneCell">
    <xdr:from>
      <xdr:col>9</xdr:col>
      <xdr:colOff>881063</xdr:colOff>
      <xdr:row>1</xdr:row>
      <xdr:rowOff>0</xdr:rowOff>
    </xdr:from>
    <xdr:to>
      <xdr:col>11</xdr:col>
      <xdr:colOff>126048</xdr:colOff>
      <xdr:row>3</xdr:row>
      <xdr:rowOff>162242</xdr:rowOff>
    </xdr:to>
    <xdr:pic>
      <xdr:nvPicPr>
        <xdr:cNvPr id="3" name="5 Imagen" descr="X:\Logos\Logo API Guayma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8238" y="190500"/>
          <a:ext cx="1340485" cy="1000442"/>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547687</xdr:colOff>
      <xdr:row>1</xdr:row>
      <xdr:rowOff>178595</xdr:rowOff>
    </xdr:from>
    <xdr:to>
      <xdr:col>9</xdr:col>
      <xdr:colOff>223837</xdr:colOff>
      <xdr:row>3</xdr:row>
      <xdr:rowOff>364332</xdr:rowOff>
    </xdr:to>
    <xdr:sp macro="" textlink="">
      <xdr:nvSpPr>
        <xdr:cNvPr id="2" name="2 Flecha izquierda">
          <a:hlinkClick xmlns:r="http://schemas.openxmlformats.org/officeDocument/2006/relationships" r:id="rId1"/>
        </xdr:cNvPr>
        <xdr:cNvSpPr/>
      </xdr:nvSpPr>
      <xdr:spPr>
        <a:xfrm>
          <a:off x="12196762" y="369095"/>
          <a:ext cx="1200150" cy="995362"/>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a:t>REGRESAR A ÍNDICE</a:t>
          </a:r>
        </a:p>
      </xdr:txBody>
    </xdr:sp>
    <xdr:clientData/>
  </xdr:twoCellAnchor>
  <xdr:twoCellAnchor editAs="oneCell">
    <xdr:from>
      <xdr:col>5</xdr:col>
      <xdr:colOff>495300</xdr:colOff>
      <xdr:row>1</xdr:row>
      <xdr:rowOff>28575</xdr:rowOff>
    </xdr:from>
    <xdr:to>
      <xdr:col>6</xdr:col>
      <xdr:colOff>854710</xdr:colOff>
      <xdr:row>4</xdr:row>
      <xdr:rowOff>224155</xdr:rowOff>
    </xdr:to>
    <xdr:pic>
      <xdr:nvPicPr>
        <xdr:cNvPr id="3" name="3 Imagen" descr="X:\Logos\Logo API Guayma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82225" y="219075"/>
          <a:ext cx="1340485" cy="99568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11906</xdr:colOff>
      <xdr:row>1</xdr:row>
      <xdr:rowOff>190500</xdr:rowOff>
    </xdr:from>
    <xdr:to>
      <xdr:col>12</xdr:col>
      <xdr:colOff>450056</xdr:colOff>
      <xdr:row>3</xdr:row>
      <xdr:rowOff>376237</xdr:rowOff>
    </xdr:to>
    <xdr:sp macro="" textlink="">
      <xdr:nvSpPr>
        <xdr:cNvPr id="2" name="3 Flecha izquierda">
          <a:hlinkClick xmlns:r="http://schemas.openxmlformats.org/officeDocument/2006/relationships" r:id="rId1"/>
        </xdr:cNvPr>
        <xdr:cNvSpPr/>
      </xdr:nvSpPr>
      <xdr:spPr>
        <a:xfrm>
          <a:off x="15537656" y="381000"/>
          <a:ext cx="1200150" cy="1023937"/>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a:t>REGRESAR A ÍNDICE</a:t>
          </a:r>
        </a:p>
      </xdr:txBody>
    </xdr:sp>
    <xdr:clientData/>
  </xdr:twoCellAnchor>
  <xdr:twoCellAnchor editAs="oneCell">
    <xdr:from>
      <xdr:col>8</xdr:col>
      <xdr:colOff>797718</xdr:colOff>
      <xdr:row>0</xdr:row>
      <xdr:rowOff>166687</xdr:rowOff>
    </xdr:from>
    <xdr:to>
      <xdr:col>9</xdr:col>
      <xdr:colOff>888047</xdr:colOff>
      <xdr:row>3</xdr:row>
      <xdr:rowOff>257492</xdr:rowOff>
    </xdr:to>
    <xdr:pic>
      <xdr:nvPicPr>
        <xdr:cNvPr id="3" name="5 Imagen" descr="X:\Logos\Logo API Guayma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65918" y="166687"/>
          <a:ext cx="1338104" cy="100044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2667002</xdr:colOff>
      <xdr:row>0</xdr:row>
      <xdr:rowOff>21982</xdr:rowOff>
    </xdr:from>
    <xdr:to>
      <xdr:col>2</xdr:col>
      <xdr:colOff>2402</xdr:colOff>
      <xdr:row>1</xdr:row>
      <xdr:rowOff>252544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81377" y="21982"/>
          <a:ext cx="2400" cy="649662"/>
        </a:xfrm>
        <a:prstGeom prst="rect">
          <a:avLst/>
        </a:prstGeom>
      </xdr:spPr>
    </xdr:pic>
    <xdr:clientData/>
  </xdr:twoCellAnchor>
  <xdr:twoCellAnchor editAs="oneCell">
    <xdr:from>
      <xdr:col>2</xdr:col>
      <xdr:colOff>2341144</xdr:colOff>
      <xdr:row>0</xdr:row>
      <xdr:rowOff>170447</xdr:rowOff>
    </xdr:from>
    <xdr:to>
      <xdr:col>2</xdr:col>
      <xdr:colOff>3681629</xdr:colOff>
      <xdr:row>2</xdr:row>
      <xdr:rowOff>343969</xdr:rowOff>
    </xdr:to>
    <xdr:pic>
      <xdr:nvPicPr>
        <xdr:cNvPr id="5" name="4 Imagen" descr="X:\Logos\Logo API Guayma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46947" y="170447"/>
          <a:ext cx="1340485" cy="9956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230156</xdr:colOff>
      <xdr:row>1</xdr:row>
      <xdr:rowOff>123041</xdr:rowOff>
    </xdr:from>
    <xdr:to>
      <xdr:col>13</xdr:col>
      <xdr:colOff>660368</xdr:colOff>
      <xdr:row>3</xdr:row>
      <xdr:rowOff>177810</xdr:rowOff>
    </xdr:to>
    <xdr:sp macro="" textlink="">
      <xdr:nvSpPr>
        <xdr:cNvPr id="2" name="3 Flecha izquierda">
          <a:hlinkClick xmlns:r="http://schemas.openxmlformats.org/officeDocument/2006/relationships" r:id="rId1"/>
        </xdr:cNvPr>
        <xdr:cNvSpPr/>
      </xdr:nvSpPr>
      <xdr:spPr>
        <a:xfrm>
          <a:off x="14565281" y="313541"/>
          <a:ext cx="1192212" cy="883444"/>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a:t>REGRESAR A ÍNDICE</a:t>
          </a:r>
        </a:p>
      </xdr:txBody>
    </xdr:sp>
    <xdr:clientData/>
  </xdr:twoCellAnchor>
  <xdr:twoCellAnchor editAs="oneCell">
    <xdr:from>
      <xdr:col>9</xdr:col>
      <xdr:colOff>518583</xdr:colOff>
      <xdr:row>1</xdr:row>
      <xdr:rowOff>21167</xdr:rowOff>
    </xdr:from>
    <xdr:to>
      <xdr:col>11</xdr:col>
      <xdr:colOff>123401</xdr:colOff>
      <xdr:row>3</xdr:row>
      <xdr:rowOff>180764</xdr:rowOff>
    </xdr:to>
    <xdr:pic>
      <xdr:nvPicPr>
        <xdr:cNvPr id="3" name="4 Imagen" descr="X:\Logos\Logo API Guayma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53383" y="211667"/>
          <a:ext cx="1338368" cy="98827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466725</xdr:colOff>
      <xdr:row>1</xdr:row>
      <xdr:rowOff>257175</xdr:rowOff>
    </xdr:from>
    <xdr:to>
      <xdr:col>15</xdr:col>
      <xdr:colOff>142875</xdr:colOff>
      <xdr:row>3</xdr:row>
      <xdr:rowOff>371475</xdr:rowOff>
    </xdr:to>
    <xdr:sp macro="" textlink="">
      <xdr:nvSpPr>
        <xdr:cNvPr id="3" name="2 Flecha izquierda">
          <a:hlinkClick xmlns:r="http://schemas.openxmlformats.org/officeDocument/2006/relationships" r:id="rId1"/>
        </xdr:cNvPr>
        <xdr:cNvSpPr/>
      </xdr:nvSpPr>
      <xdr:spPr>
        <a:xfrm>
          <a:off x="14135100" y="257175"/>
          <a:ext cx="1200150" cy="952500"/>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a:t>REGRESAR A ÍNDICE</a:t>
          </a:r>
        </a:p>
      </xdr:txBody>
    </xdr:sp>
    <xdr:clientData/>
  </xdr:twoCellAnchor>
  <xdr:twoCellAnchor editAs="oneCell">
    <xdr:from>
      <xdr:col>10</xdr:col>
      <xdr:colOff>71439</xdr:colOff>
      <xdr:row>1</xdr:row>
      <xdr:rowOff>23813</xdr:rowOff>
    </xdr:from>
    <xdr:to>
      <xdr:col>11</xdr:col>
      <xdr:colOff>542767</xdr:colOff>
      <xdr:row>3</xdr:row>
      <xdr:rowOff>114618</xdr:rowOff>
    </xdr:to>
    <xdr:pic>
      <xdr:nvPicPr>
        <xdr:cNvPr id="5" name="4 Imagen" descr="X:\Logos\Logo API Guayma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84970" y="214313"/>
          <a:ext cx="1340485" cy="99568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18</xdr:col>
      <xdr:colOff>547688</xdr:colOff>
      <xdr:row>1</xdr:row>
      <xdr:rowOff>190499</xdr:rowOff>
    </xdr:from>
    <xdr:to>
      <xdr:col>20</xdr:col>
      <xdr:colOff>223838</xdr:colOff>
      <xdr:row>3</xdr:row>
      <xdr:rowOff>376236</xdr:rowOff>
    </xdr:to>
    <xdr:sp macro="" textlink="">
      <xdr:nvSpPr>
        <xdr:cNvPr id="2" name="4 Flecha izquierda">
          <a:hlinkClick xmlns:r="http://schemas.openxmlformats.org/officeDocument/2006/relationships" r:id="rId1"/>
        </xdr:cNvPr>
        <xdr:cNvSpPr/>
      </xdr:nvSpPr>
      <xdr:spPr>
        <a:xfrm>
          <a:off x="19111913" y="380999"/>
          <a:ext cx="1200150" cy="1023937"/>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a:t>REGRESAR A ÍNDICE</a:t>
          </a:r>
        </a:p>
      </xdr:txBody>
    </xdr:sp>
    <xdr:clientData/>
  </xdr:twoCellAnchor>
  <xdr:twoCellAnchor editAs="oneCell">
    <xdr:from>
      <xdr:col>15</xdr:col>
      <xdr:colOff>816429</xdr:colOff>
      <xdr:row>1</xdr:row>
      <xdr:rowOff>40821</xdr:rowOff>
    </xdr:from>
    <xdr:to>
      <xdr:col>17</xdr:col>
      <xdr:colOff>415200</xdr:colOff>
      <xdr:row>3</xdr:row>
      <xdr:rowOff>192858</xdr:rowOff>
    </xdr:to>
    <xdr:pic>
      <xdr:nvPicPr>
        <xdr:cNvPr id="3" name="3 Imagen" descr="X:\Logos\Logo API Guayma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80329" y="231321"/>
          <a:ext cx="1332321" cy="99023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626247</xdr:colOff>
      <xdr:row>1</xdr:row>
      <xdr:rowOff>116680</xdr:rowOff>
    </xdr:from>
    <xdr:to>
      <xdr:col>14</xdr:col>
      <xdr:colOff>302397</xdr:colOff>
      <xdr:row>3</xdr:row>
      <xdr:rowOff>76199</xdr:rowOff>
    </xdr:to>
    <xdr:sp macro="" textlink="">
      <xdr:nvSpPr>
        <xdr:cNvPr id="5" name="4 Flecha izquierda">
          <a:hlinkClick xmlns:r="http://schemas.openxmlformats.org/officeDocument/2006/relationships" r:id="rId1"/>
        </xdr:cNvPr>
        <xdr:cNvSpPr/>
      </xdr:nvSpPr>
      <xdr:spPr>
        <a:xfrm>
          <a:off x="12615841" y="116680"/>
          <a:ext cx="1200150" cy="1019175"/>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a:t>REGRESAR A ÍNDICE</a:t>
          </a:r>
        </a:p>
      </xdr:txBody>
    </xdr:sp>
    <xdr:clientData/>
  </xdr:twoCellAnchor>
  <xdr:twoCellAnchor editAs="oneCell">
    <xdr:from>
      <xdr:col>10</xdr:col>
      <xdr:colOff>299357</xdr:colOff>
      <xdr:row>1</xdr:row>
      <xdr:rowOff>81643</xdr:rowOff>
    </xdr:from>
    <xdr:to>
      <xdr:col>11</xdr:col>
      <xdr:colOff>592092</xdr:colOff>
      <xdr:row>3</xdr:row>
      <xdr:rowOff>15966</xdr:rowOff>
    </xdr:to>
    <xdr:pic>
      <xdr:nvPicPr>
        <xdr:cNvPr id="4" name="3 Imagen" descr="X:\Logos\Logo API Guayma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68893" y="272143"/>
          <a:ext cx="1340485" cy="99568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404813</xdr:colOff>
      <xdr:row>1</xdr:row>
      <xdr:rowOff>119063</xdr:rowOff>
    </xdr:from>
    <xdr:to>
      <xdr:col>19</xdr:col>
      <xdr:colOff>80963</xdr:colOff>
      <xdr:row>4</xdr:row>
      <xdr:rowOff>54769</xdr:rowOff>
    </xdr:to>
    <xdr:sp macro="" textlink="">
      <xdr:nvSpPr>
        <xdr:cNvPr id="2" name="4 Flecha izquierda">
          <a:hlinkClick xmlns:r="http://schemas.openxmlformats.org/officeDocument/2006/relationships" r:id="rId1"/>
        </xdr:cNvPr>
        <xdr:cNvSpPr/>
      </xdr:nvSpPr>
      <xdr:spPr>
        <a:xfrm>
          <a:off x="17683163" y="309563"/>
          <a:ext cx="1200150" cy="888206"/>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a:t>REGRESAR A ÍNDICE</a:t>
          </a:r>
        </a:p>
      </xdr:txBody>
    </xdr:sp>
    <xdr:clientData/>
  </xdr:twoCellAnchor>
  <xdr:twoCellAnchor editAs="oneCell">
    <xdr:from>
      <xdr:col>14</xdr:col>
      <xdr:colOff>734786</xdr:colOff>
      <xdr:row>0</xdr:row>
      <xdr:rowOff>95249</xdr:rowOff>
    </xdr:from>
    <xdr:to>
      <xdr:col>16</xdr:col>
      <xdr:colOff>333557</xdr:colOff>
      <xdr:row>3</xdr:row>
      <xdr:rowOff>138429</xdr:rowOff>
    </xdr:to>
    <xdr:pic>
      <xdr:nvPicPr>
        <xdr:cNvPr id="3" name="3 Imagen" descr="X:\Logos\Logo API Guayma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12811" y="95249"/>
          <a:ext cx="1332321" cy="98615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416718</xdr:colOff>
      <xdr:row>1</xdr:row>
      <xdr:rowOff>190499</xdr:rowOff>
    </xdr:from>
    <xdr:to>
      <xdr:col>14</xdr:col>
      <xdr:colOff>92868</xdr:colOff>
      <xdr:row>3</xdr:row>
      <xdr:rowOff>376236</xdr:rowOff>
    </xdr:to>
    <xdr:sp macro="" textlink="">
      <xdr:nvSpPr>
        <xdr:cNvPr id="5" name="4 Flecha izquierda">
          <a:hlinkClick xmlns:r="http://schemas.openxmlformats.org/officeDocument/2006/relationships" r:id="rId1"/>
        </xdr:cNvPr>
        <xdr:cNvSpPr/>
      </xdr:nvSpPr>
      <xdr:spPr>
        <a:xfrm>
          <a:off x="12632531" y="190499"/>
          <a:ext cx="1200150" cy="1019175"/>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a:t>REGRESAR A ÍNDICE</a:t>
          </a:r>
        </a:p>
      </xdr:txBody>
    </xdr:sp>
    <xdr:clientData/>
  </xdr:twoCellAnchor>
  <xdr:twoCellAnchor editAs="oneCell">
    <xdr:from>
      <xdr:col>10</xdr:col>
      <xdr:colOff>54428</xdr:colOff>
      <xdr:row>1</xdr:row>
      <xdr:rowOff>163286</xdr:rowOff>
    </xdr:from>
    <xdr:to>
      <xdr:col>11</xdr:col>
      <xdr:colOff>347163</xdr:colOff>
      <xdr:row>3</xdr:row>
      <xdr:rowOff>315323</xdr:rowOff>
    </xdr:to>
    <xdr:pic>
      <xdr:nvPicPr>
        <xdr:cNvPr id="4" name="3 Imagen" descr="X:\Logos\Logo API Guayma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24214" y="353786"/>
          <a:ext cx="1340485" cy="99568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714374</xdr:colOff>
      <xdr:row>1</xdr:row>
      <xdr:rowOff>250030</xdr:rowOff>
    </xdr:from>
    <xdr:to>
      <xdr:col>14</xdr:col>
      <xdr:colOff>319086</xdr:colOff>
      <xdr:row>4</xdr:row>
      <xdr:rowOff>19049</xdr:rowOff>
    </xdr:to>
    <xdr:sp macro="" textlink="">
      <xdr:nvSpPr>
        <xdr:cNvPr id="2" name="2 Flecha izquierda">
          <a:hlinkClick xmlns:r="http://schemas.openxmlformats.org/officeDocument/2006/relationships" r:id="rId1"/>
        </xdr:cNvPr>
        <xdr:cNvSpPr/>
      </xdr:nvSpPr>
      <xdr:spPr>
        <a:xfrm>
          <a:off x="13668374" y="440530"/>
          <a:ext cx="1195387" cy="1026319"/>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MX" sz="1100"/>
            <a:t>REGRESAR A ÍNDICE</a:t>
          </a:r>
        </a:p>
      </xdr:txBody>
    </xdr:sp>
    <xdr:clientData/>
  </xdr:twoCellAnchor>
  <xdr:twoCellAnchor editAs="oneCell">
    <xdr:from>
      <xdr:col>10</xdr:col>
      <xdr:colOff>152400</xdr:colOff>
      <xdr:row>1</xdr:row>
      <xdr:rowOff>114300</xdr:rowOff>
    </xdr:from>
    <xdr:to>
      <xdr:col>11</xdr:col>
      <xdr:colOff>445135</xdr:colOff>
      <xdr:row>4</xdr:row>
      <xdr:rowOff>100330</xdr:rowOff>
    </xdr:to>
    <xdr:pic>
      <xdr:nvPicPr>
        <xdr:cNvPr id="3" name="3 Imagen" descr="X:\Logos\Logo API Guayma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10900" y="304800"/>
          <a:ext cx="1340485" cy="9956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vonborstel\Desktop\Formato%20POA%202015%20API%20Guaym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vonborstel\AppData\Local\Microsoft\Windows\Temporary%20Internet%20Files\Content.Outlook\2JCF0JUL\FORMATOS%20OPERACIONES%20POA%202015%20API%20Guaym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vonborstel\AppData\Local\Microsoft\Windows\Temporary%20Internet%20Files\Content.Outlook\2JCF0JUL\POA%202015%20API%20Guaym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vonborstel\AppData\Local\Microsoft\Windows\Temporary%20Internet%20Files\Content.Outlook\2JCF0JUL\POA%202015%20API%20Guaymas%20(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Índice"/>
      <sheetName val="1a. Metas de desarrollo "/>
      <sheetName val="1b. Acciones de líneas d acción"/>
      <sheetName val="2a. Inversiones API"/>
      <sheetName val="2b. Inversiones cesionarios"/>
      <sheetName val="3a. Mantenimiento API"/>
      <sheetName val="3b. Mantenimiento Cesionarios"/>
      <sheetName val="4. Metas mov_Portuario"/>
      <sheetName val="5. Ind_desarrollo port"/>
      <sheetName val="6. Indic_Efic"/>
      <sheetName val="7. Presupuesto_API"/>
    </sheetNames>
    <sheetDataSet>
      <sheetData sheetId="0">
        <row r="2">
          <cell r="A2" t="str">
            <v>Programado 2015</v>
          </cell>
        </row>
        <row r="3">
          <cell r="A3" t="str">
            <v>Al primer trimestre</v>
          </cell>
        </row>
        <row r="4">
          <cell r="A4" t="str">
            <v>Al segundo trimestre</v>
          </cell>
        </row>
        <row r="5">
          <cell r="A5" t="str">
            <v>Al tercer trimestre</v>
          </cell>
        </row>
        <row r="6">
          <cell r="A6" t="str">
            <v>Al cuarto trimestre</v>
          </cell>
        </row>
        <row r="35">
          <cell r="A35" t="str">
            <v>Administración Portuaria Integral de Altamira</v>
          </cell>
        </row>
        <row r="36">
          <cell r="A36" t="str">
            <v>Administración Portuaria Integral de Coatzacoalcos</v>
          </cell>
        </row>
        <row r="37">
          <cell r="A37" t="str">
            <v>Administración Portuaria Integral de Dos Bocas</v>
          </cell>
        </row>
        <row r="38">
          <cell r="A38" t="str">
            <v>Administración Portuaria Integral de Ensenada</v>
          </cell>
        </row>
        <row r="39">
          <cell r="A39" t="str">
            <v>Administración Portuaria Integral de Guaymas</v>
          </cell>
        </row>
        <row r="40">
          <cell r="A40" t="str">
            <v>Administración Portuaria Integral de Lázaro Cárdenas</v>
          </cell>
        </row>
        <row r="41">
          <cell r="A41" t="str">
            <v>Administración Portuaria Integral de Manzanillo</v>
          </cell>
        </row>
        <row r="42">
          <cell r="A42" t="str">
            <v>Administración Portuaria Integral de Mazatlán</v>
          </cell>
        </row>
        <row r="43">
          <cell r="A43" t="str">
            <v>Administración Portuaria Integral de Progreso</v>
          </cell>
        </row>
        <row r="44">
          <cell r="A44" t="str">
            <v>Administración Portuaria Integral de Puerto Madero</v>
          </cell>
        </row>
        <row r="45">
          <cell r="A45" t="str">
            <v>Administración Portuaria Integral de Puerto Vallarta</v>
          </cell>
        </row>
        <row r="46">
          <cell r="A46" t="str">
            <v>Administración Portuaria Integral de Salina Cruz</v>
          </cell>
        </row>
        <row r="47">
          <cell r="A47" t="str">
            <v>Administración Portuaria Integral de Tampico</v>
          </cell>
        </row>
        <row r="48">
          <cell r="A48" t="str">
            <v>Administración Portuaria Integral de Topolobampo</v>
          </cell>
        </row>
        <row r="49">
          <cell r="A49" t="str">
            <v>Administración Portuaria Integral de Tuxpan</v>
          </cell>
        </row>
        <row r="50">
          <cell r="A50" t="str">
            <v>Administración Portuaria Integral de Veracruz</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Índice"/>
      <sheetName val="1a. Metas de desarrollo "/>
      <sheetName val="1b. Acciones de líneas d acción"/>
      <sheetName val="2a. Inversiones API"/>
      <sheetName val="2b. Inversiones cesionarios"/>
      <sheetName val="3a. Mantenimiento API"/>
      <sheetName val="3b. Mantenimiento Cesionarios"/>
      <sheetName val="4. Metas mov_Portuario"/>
      <sheetName val="5. Ind_desarrollo port"/>
      <sheetName val="6. Indic_Efic"/>
      <sheetName val="7. Presupuesto_API"/>
    </sheetNames>
    <sheetDataSet>
      <sheetData sheetId="0" refreshError="1">
        <row r="2">
          <cell r="A2" t="str">
            <v>Programado 2015</v>
          </cell>
        </row>
        <row r="3">
          <cell r="A3" t="str">
            <v>Al primer trimestre</v>
          </cell>
        </row>
        <row r="4">
          <cell r="A4" t="str">
            <v>Al segundo trimestre</v>
          </cell>
        </row>
        <row r="5">
          <cell r="A5" t="str">
            <v>Al tercer trimestre</v>
          </cell>
        </row>
        <row r="6">
          <cell r="A6" t="str">
            <v>Al cuarto trimestre</v>
          </cell>
        </row>
        <row r="35">
          <cell r="A35" t="str">
            <v>Administración Portuaria Integral de Altamira</v>
          </cell>
        </row>
        <row r="36">
          <cell r="A36" t="str">
            <v>Administración Portuaria Integral de Coatzacoalcos</v>
          </cell>
        </row>
        <row r="37">
          <cell r="A37" t="str">
            <v>Administración Portuaria Integral de Dos Bocas</v>
          </cell>
        </row>
        <row r="38">
          <cell r="A38" t="str">
            <v>Administración Portuaria Integral de Ensenada</v>
          </cell>
        </row>
        <row r="39">
          <cell r="A39" t="str">
            <v>Administración Portuaria Integral de Guaymas</v>
          </cell>
        </row>
        <row r="40">
          <cell r="A40" t="str">
            <v>Administración Portuaria Integral de Lázaro Cárdenas</v>
          </cell>
        </row>
        <row r="41">
          <cell r="A41" t="str">
            <v>Administración Portuaria Integral de Manzanillo</v>
          </cell>
        </row>
        <row r="42">
          <cell r="A42" t="str">
            <v>Administración Portuaria Integral de Mazatlán</v>
          </cell>
        </row>
        <row r="43">
          <cell r="A43" t="str">
            <v>Administración Portuaria Integral de Progreso</v>
          </cell>
        </row>
        <row r="44">
          <cell r="A44" t="str">
            <v>Administración Portuaria Integral de Puerto Madero</v>
          </cell>
        </row>
        <row r="45">
          <cell r="A45" t="str">
            <v>Administración Portuaria Integral de Puerto Vallarta</v>
          </cell>
        </row>
        <row r="46">
          <cell r="A46" t="str">
            <v>Administración Portuaria Integral de Salina Cruz</v>
          </cell>
        </row>
        <row r="47">
          <cell r="A47" t="str">
            <v>Administración Portuaria Integral de Tampico</v>
          </cell>
        </row>
        <row r="48">
          <cell r="A48" t="str">
            <v>Administración Portuaria Integral de Topolobampo</v>
          </cell>
        </row>
        <row r="49">
          <cell r="A49" t="str">
            <v>Administración Portuaria Integral de Tuxpan</v>
          </cell>
        </row>
        <row r="50">
          <cell r="A50" t="str">
            <v>Administración Portuaria Integral de Veracruz</v>
          </cell>
        </row>
      </sheetData>
      <sheetData sheetId="1" refreshError="1"/>
      <sheetData sheetId="2" refreshError="1"/>
      <sheetData sheetId="3" refreshError="1">
        <row r="1">
          <cell r="A1" t="str">
            <v>Administración Portuaria Integral de Guaymas</v>
          </cell>
        </row>
        <row r="2">
          <cell r="A2" t="str">
            <v>Programado 2015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Índice"/>
      <sheetName val="1a. Metas de desarrollo "/>
      <sheetName val="1b. Acciones de líneas d acción"/>
      <sheetName val="2a. Inversiones API"/>
      <sheetName val="2b. Inversiones cesionarios"/>
      <sheetName val="3a. Mantenimiento API"/>
      <sheetName val="3b. Mantenimiento Cesionarios"/>
      <sheetName val="4. Metas mov_Portuario"/>
      <sheetName val="5. Ind_desarrollo port"/>
      <sheetName val="6. Indic_Efic"/>
      <sheetName val="7. Presupuesto_API"/>
    </sheetNames>
    <sheetDataSet>
      <sheetData sheetId="0" refreshError="1">
        <row r="2">
          <cell r="A2" t="str">
            <v>Programado 2015</v>
          </cell>
        </row>
        <row r="3">
          <cell r="A3" t="str">
            <v>Al primer trimestre</v>
          </cell>
        </row>
        <row r="4">
          <cell r="A4" t="str">
            <v>Al segundo trimestre</v>
          </cell>
        </row>
        <row r="5">
          <cell r="A5" t="str">
            <v>Al tercer trimestre</v>
          </cell>
        </row>
        <row r="6">
          <cell r="A6" t="str">
            <v>Al cuarto trimestre</v>
          </cell>
        </row>
        <row r="35">
          <cell r="A35" t="str">
            <v>Administración Portuaria Integral de Altamira</v>
          </cell>
        </row>
        <row r="36">
          <cell r="A36" t="str">
            <v>Administración Portuaria Integral de Coatzacoalcos</v>
          </cell>
        </row>
        <row r="37">
          <cell r="A37" t="str">
            <v>Administración Portuaria Integral de Dos Bocas</v>
          </cell>
        </row>
        <row r="38">
          <cell r="A38" t="str">
            <v>Administración Portuaria Integral de Ensenada</v>
          </cell>
        </row>
        <row r="39">
          <cell r="A39" t="str">
            <v>Administración Portuaria Integral de Guaymas</v>
          </cell>
        </row>
        <row r="40">
          <cell r="A40" t="str">
            <v>Administración Portuaria Integral de Lázaro Cárdenas</v>
          </cell>
        </row>
        <row r="41">
          <cell r="A41" t="str">
            <v>Administración Portuaria Integral de Manzanillo</v>
          </cell>
        </row>
        <row r="42">
          <cell r="A42" t="str">
            <v>Administración Portuaria Integral de Mazatlán</v>
          </cell>
        </row>
        <row r="43">
          <cell r="A43" t="str">
            <v>Administración Portuaria Integral de Progreso</v>
          </cell>
        </row>
        <row r="44">
          <cell r="A44" t="str">
            <v>Administración Portuaria Integral de Puerto Madero</v>
          </cell>
        </row>
        <row r="45">
          <cell r="A45" t="str">
            <v>Administración Portuaria Integral de Puerto Vallarta</v>
          </cell>
        </row>
        <row r="46">
          <cell r="A46" t="str">
            <v>Administración Portuaria Integral de Salina Cruz</v>
          </cell>
        </row>
        <row r="47">
          <cell r="A47" t="str">
            <v>Administración Portuaria Integral de Tampico</v>
          </cell>
        </row>
        <row r="48">
          <cell r="A48" t="str">
            <v>Administración Portuaria Integral de Topolobampo</v>
          </cell>
        </row>
        <row r="49">
          <cell r="A49" t="str">
            <v>Administración Portuaria Integral de Tuxpan</v>
          </cell>
        </row>
        <row r="50">
          <cell r="A50" t="str">
            <v>Administración Portuaria Integral de Veracruz</v>
          </cell>
        </row>
      </sheetData>
      <sheetData sheetId="1" refreshError="1">
        <row r="21">
          <cell r="A21" t="str">
            <v>Programado 2015</v>
          </cell>
        </row>
      </sheetData>
      <sheetData sheetId="2" refreshError="1"/>
      <sheetData sheetId="3" refreshError="1">
        <row r="1">
          <cell r="A1" t="str">
            <v>Administración Portuaria Integral de Guaymas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Índice"/>
      <sheetName val="1a. Metas de desarrollo  "/>
      <sheetName val="1b. Acciones de líneas d acción"/>
      <sheetName val="2a. Inversiones API"/>
      <sheetName val="2b. Inversiones cesionarios"/>
      <sheetName val="3a. Mantenimiento API"/>
      <sheetName val="3b. Mantenimiento Cesionarios"/>
      <sheetName val="4. Metas mov_Portuario "/>
      <sheetName val="5. Ind_desarrollo port "/>
      <sheetName val="6. Indic_Efic"/>
      <sheetName val="7. Presupuesto_API"/>
    </sheetNames>
    <sheetDataSet>
      <sheetData sheetId="0">
        <row r="2">
          <cell r="A2" t="str">
            <v>Programado 2015</v>
          </cell>
        </row>
        <row r="3">
          <cell r="A3" t="str">
            <v>Al primer trimestre</v>
          </cell>
        </row>
        <row r="4">
          <cell r="A4" t="str">
            <v>Al segundo trimestre</v>
          </cell>
        </row>
        <row r="5">
          <cell r="A5" t="str">
            <v>Al tercer trimestre</v>
          </cell>
        </row>
        <row r="6">
          <cell r="A6" t="str">
            <v>Al cuarto trimestre</v>
          </cell>
        </row>
      </sheetData>
      <sheetData sheetId="1">
        <row r="21">
          <cell r="A21" t="str">
            <v>Programado 2015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50"/>
  <sheetViews>
    <sheetView topLeftCell="H1" workbookViewId="0">
      <selection activeCell="A2" sqref="A2"/>
    </sheetView>
  </sheetViews>
  <sheetFormatPr baseColWidth="10" defaultRowHeight="15" outlineLevelCol="1" x14ac:dyDescent="0.25"/>
  <cols>
    <col min="1" max="7" width="11.42578125" hidden="1" customWidth="1" outlineLevel="1"/>
    <col min="8" max="8" width="11.42578125" collapsed="1"/>
  </cols>
  <sheetData>
    <row r="1" spans="1:1" x14ac:dyDescent="0.25">
      <c r="A1" t="s">
        <v>113</v>
      </c>
    </row>
    <row r="2" spans="1:1" x14ac:dyDescent="0.25">
      <c r="A2" t="s">
        <v>154</v>
      </c>
    </row>
    <row r="3" spans="1:1" x14ac:dyDescent="0.25">
      <c r="A3" t="s">
        <v>114</v>
      </c>
    </row>
    <row r="4" spans="1:1" x14ac:dyDescent="0.25">
      <c r="A4" t="s">
        <v>115</v>
      </c>
    </row>
    <row r="5" spans="1:1" x14ac:dyDescent="0.25">
      <c r="A5" t="s">
        <v>116</v>
      </c>
    </row>
    <row r="6" spans="1:1" x14ac:dyDescent="0.25">
      <c r="A6" t="s">
        <v>117</v>
      </c>
    </row>
    <row r="9" spans="1:1" x14ac:dyDescent="0.25">
      <c r="A9" s="60" t="s">
        <v>118</v>
      </c>
    </row>
    <row r="10" spans="1:1" x14ac:dyDescent="0.25">
      <c r="A10" s="35" t="s">
        <v>119</v>
      </c>
    </row>
    <row r="11" spans="1:1" x14ac:dyDescent="0.25">
      <c r="A11" t="s">
        <v>127</v>
      </c>
    </row>
    <row r="12" spans="1:1" x14ac:dyDescent="0.25">
      <c r="A12" t="s">
        <v>125</v>
      </c>
    </row>
    <row r="13" spans="1:1" x14ac:dyDescent="0.25">
      <c r="A13" t="s">
        <v>126</v>
      </c>
    </row>
    <row r="14" spans="1:1" x14ac:dyDescent="0.25">
      <c r="A14" t="s">
        <v>42</v>
      </c>
    </row>
    <row r="15" spans="1:1" x14ac:dyDescent="0.25">
      <c r="A15" t="s">
        <v>121</v>
      </c>
    </row>
    <row r="16" spans="1:1" x14ac:dyDescent="0.25">
      <c r="A16" t="s">
        <v>120</v>
      </c>
    </row>
    <row r="17" spans="1:1" x14ac:dyDescent="0.25">
      <c r="A17" t="s">
        <v>52</v>
      </c>
    </row>
    <row r="18" spans="1:1" x14ac:dyDescent="0.25">
      <c r="A18" t="s">
        <v>36</v>
      </c>
    </row>
    <row r="19" spans="1:1" x14ac:dyDescent="0.25">
      <c r="A19" t="s">
        <v>128</v>
      </c>
    </row>
    <row r="20" spans="1:1" x14ac:dyDescent="0.25">
      <c r="A20" t="s">
        <v>33</v>
      </c>
    </row>
    <row r="21" spans="1:1" x14ac:dyDescent="0.25">
      <c r="A21" t="s">
        <v>31</v>
      </c>
    </row>
    <row r="22" spans="1:1" x14ac:dyDescent="0.25">
      <c r="A22" t="s">
        <v>32</v>
      </c>
    </row>
    <row r="23" spans="1:1" x14ac:dyDescent="0.25">
      <c r="A23" t="s">
        <v>123</v>
      </c>
    </row>
    <row r="24" spans="1:1" x14ac:dyDescent="0.25">
      <c r="A24" t="s">
        <v>151</v>
      </c>
    </row>
    <row r="25" spans="1:1" x14ac:dyDescent="0.25">
      <c r="A25" t="s">
        <v>152</v>
      </c>
    </row>
    <row r="26" spans="1:1" x14ac:dyDescent="0.25">
      <c r="A26" t="s">
        <v>124</v>
      </c>
    </row>
    <row r="27" spans="1:1" x14ac:dyDescent="0.25">
      <c r="A27" t="s">
        <v>122</v>
      </c>
    </row>
    <row r="28" spans="1:1" x14ac:dyDescent="0.25">
      <c r="A28" t="s">
        <v>149</v>
      </c>
    </row>
    <row r="29" spans="1:1" x14ac:dyDescent="0.25">
      <c r="A29" t="s">
        <v>150</v>
      </c>
    </row>
    <row r="30" spans="1:1" x14ac:dyDescent="0.25">
      <c r="A30" t="s">
        <v>48</v>
      </c>
    </row>
    <row r="31" spans="1:1" x14ac:dyDescent="0.25">
      <c r="A31" t="s">
        <v>148</v>
      </c>
    </row>
    <row r="32" spans="1:1" x14ac:dyDescent="0.25">
      <c r="A32" t="s">
        <v>34</v>
      </c>
    </row>
    <row r="34" spans="1:1" x14ac:dyDescent="0.25">
      <c r="A34" t="s">
        <v>129</v>
      </c>
    </row>
    <row r="35" spans="1:1" x14ac:dyDescent="0.25">
      <c r="A35" s="61" t="s">
        <v>130</v>
      </c>
    </row>
    <row r="36" spans="1:1" x14ac:dyDescent="0.25">
      <c r="A36" s="62" t="s">
        <v>131</v>
      </c>
    </row>
    <row r="37" spans="1:1" x14ac:dyDescent="0.25">
      <c r="A37" s="62" t="s">
        <v>132</v>
      </c>
    </row>
    <row r="38" spans="1:1" x14ac:dyDescent="0.25">
      <c r="A38" s="62" t="s">
        <v>133</v>
      </c>
    </row>
    <row r="39" spans="1:1" x14ac:dyDescent="0.25">
      <c r="A39" s="62" t="s">
        <v>134</v>
      </c>
    </row>
    <row r="40" spans="1:1" x14ac:dyDescent="0.25">
      <c r="A40" s="62" t="s">
        <v>135</v>
      </c>
    </row>
    <row r="41" spans="1:1" x14ac:dyDescent="0.25">
      <c r="A41" s="62" t="s">
        <v>136</v>
      </c>
    </row>
    <row r="42" spans="1:1" x14ac:dyDescent="0.25">
      <c r="A42" s="62" t="s">
        <v>137</v>
      </c>
    </row>
    <row r="43" spans="1:1" x14ac:dyDescent="0.25">
      <c r="A43" s="62" t="s">
        <v>138</v>
      </c>
    </row>
    <row r="44" spans="1:1" x14ac:dyDescent="0.25">
      <c r="A44" s="62" t="s">
        <v>139</v>
      </c>
    </row>
    <row r="45" spans="1:1" x14ac:dyDescent="0.25">
      <c r="A45" s="62" t="s">
        <v>140</v>
      </c>
    </row>
    <row r="46" spans="1:1" x14ac:dyDescent="0.25">
      <c r="A46" s="62" t="s">
        <v>141</v>
      </c>
    </row>
    <row r="47" spans="1:1" x14ac:dyDescent="0.25">
      <c r="A47" s="62" t="s">
        <v>142</v>
      </c>
    </row>
    <row r="48" spans="1:1" x14ac:dyDescent="0.25">
      <c r="A48" s="62" t="s">
        <v>143</v>
      </c>
    </row>
    <row r="49" spans="1:1" x14ac:dyDescent="0.25">
      <c r="A49" s="62" t="s">
        <v>144</v>
      </c>
    </row>
    <row r="50" spans="1:1" x14ac:dyDescent="0.25">
      <c r="A50" s="62" t="s">
        <v>145</v>
      </c>
    </row>
  </sheetData>
  <sheetProtection password="DFE2" sheet="1" objects="1" scenarios="1"/>
  <sortState ref="A11:A29">
    <sortCondition ref="A11:A29"/>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1" tint="0.34998626667073579"/>
  </sheetPr>
  <dimension ref="A1:M27"/>
  <sheetViews>
    <sheetView showGridLines="0" zoomScaleNormal="100" workbookViewId="0">
      <selection activeCell="H19" sqref="H19"/>
    </sheetView>
  </sheetViews>
  <sheetFormatPr baseColWidth="10" defaultRowHeight="15" x14ac:dyDescent="0.25"/>
  <cols>
    <col min="1" max="1" width="5.28515625" customWidth="1"/>
    <col min="2" max="2" width="29.42578125" customWidth="1"/>
    <col min="3" max="3" width="18.42578125" customWidth="1"/>
    <col min="4" max="4" width="15.42578125" customWidth="1"/>
    <col min="5" max="12" width="15.7109375" customWidth="1"/>
    <col min="13" max="13" width="12.42578125" customWidth="1"/>
  </cols>
  <sheetData>
    <row r="1" spans="1:13" x14ac:dyDescent="0.25">
      <c r="A1" s="646" t="str">
        <f>+'[2]1a. Metas de desarrollo '!A1</f>
        <v>Administración Portuaria Integral de Guaymas</v>
      </c>
      <c r="B1" s="646"/>
      <c r="C1" s="646"/>
      <c r="D1" s="646"/>
      <c r="E1" s="646"/>
      <c r="F1" s="646"/>
      <c r="G1" s="646"/>
      <c r="H1" s="646"/>
      <c r="I1" s="646"/>
      <c r="J1" s="646"/>
      <c r="K1" s="646"/>
      <c r="L1" s="412"/>
    </row>
    <row r="2" spans="1:13" ht="13.5" customHeight="1" x14ac:dyDescent="0.25">
      <c r="A2" s="646" t="str">
        <f>+'[2]1a. Metas de desarrollo '!A2</f>
        <v>Programado 2015</v>
      </c>
      <c r="B2" s="646"/>
      <c r="C2" s="646"/>
      <c r="D2" s="646"/>
      <c r="E2" s="646"/>
      <c r="F2" s="646"/>
      <c r="G2" s="646"/>
      <c r="H2" s="646"/>
      <c r="I2" s="646"/>
      <c r="J2" s="646"/>
      <c r="K2" s="646"/>
      <c r="L2" s="646"/>
      <c r="M2" s="5"/>
    </row>
    <row r="3" spans="1:13" ht="33" customHeight="1" x14ac:dyDescent="0.25">
      <c r="A3" s="646"/>
      <c r="B3" s="646"/>
      <c r="C3" s="646"/>
      <c r="D3" s="646"/>
      <c r="E3" s="646"/>
      <c r="F3" s="646"/>
      <c r="G3" s="646"/>
      <c r="H3" s="646"/>
      <c r="I3" s="646"/>
      <c r="J3" s="646"/>
      <c r="K3" s="646"/>
      <c r="L3" s="646"/>
      <c r="M3" s="5"/>
    </row>
    <row r="4" spans="1:13" ht="33" customHeight="1" x14ac:dyDescent="0.25">
      <c r="A4" s="2"/>
      <c r="B4" s="4"/>
      <c r="C4" s="4"/>
      <c r="D4" s="4"/>
      <c r="E4" s="4"/>
      <c r="F4" s="4"/>
      <c r="G4" s="4"/>
      <c r="H4" s="4"/>
      <c r="I4" s="4"/>
      <c r="J4" s="4"/>
      <c r="K4" s="4"/>
      <c r="L4" s="4"/>
      <c r="M4" s="4"/>
    </row>
    <row r="5" spans="1:13" ht="54" customHeight="1" x14ac:dyDescent="0.25">
      <c r="A5" s="682"/>
      <c r="B5" s="682"/>
      <c r="C5" s="682"/>
      <c r="D5" s="682"/>
      <c r="E5" s="682"/>
      <c r="F5" s="682"/>
      <c r="G5" s="682"/>
      <c r="H5" s="682"/>
      <c r="I5" s="682"/>
      <c r="J5" s="682"/>
      <c r="K5" s="682"/>
      <c r="L5" s="682"/>
      <c r="M5" s="6"/>
    </row>
    <row r="6" spans="1:13" ht="39" customHeight="1" thickBot="1" x14ac:dyDescent="0.3">
      <c r="A6" s="10"/>
      <c r="B6" s="9"/>
      <c r="C6" s="9"/>
      <c r="D6" s="9"/>
      <c r="E6" s="9"/>
      <c r="F6" s="9"/>
      <c r="G6" s="9"/>
      <c r="H6" s="9"/>
      <c r="I6" s="9"/>
      <c r="J6" s="9"/>
      <c r="K6" s="9"/>
      <c r="L6" s="9"/>
      <c r="M6" s="4"/>
    </row>
    <row r="7" spans="1:13" ht="30" customHeight="1" thickTop="1" thickBot="1" x14ac:dyDescent="0.3">
      <c r="A7" s="683" t="s">
        <v>178</v>
      </c>
      <c r="B7" s="684"/>
      <c r="C7" s="684"/>
      <c r="D7" s="684"/>
      <c r="E7" s="684"/>
      <c r="F7" s="684"/>
      <c r="G7" s="684"/>
      <c r="H7" s="684"/>
      <c r="I7" s="684"/>
      <c r="J7" s="684"/>
      <c r="K7" s="684"/>
      <c r="L7" s="685"/>
    </row>
    <row r="8" spans="1:13" ht="30" customHeight="1" thickTop="1" thickBot="1" x14ac:dyDescent="0.3">
      <c r="A8" s="696" t="s">
        <v>66</v>
      </c>
      <c r="B8" s="696"/>
      <c r="C8" s="696" t="s">
        <v>40</v>
      </c>
      <c r="D8" s="696" t="s">
        <v>168</v>
      </c>
      <c r="E8" s="696" t="s">
        <v>41</v>
      </c>
      <c r="F8" s="696"/>
      <c r="G8" s="696"/>
      <c r="H8" s="696"/>
      <c r="I8" s="696"/>
      <c r="J8" s="696"/>
      <c r="K8" s="696"/>
      <c r="L8" s="696"/>
    </row>
    <row r="9" spans="1:13" ht="30" customHeight="1" thickTop="1" thickBot="1" x14ac:dyDescent="0.3">
      <c r="A9" s="696"/>
      <c r="B9" s="696"/>
      <c r="C9" s="696"/>
      <c r="D9" s="696"/>
      <c r="E9" s="690" t="s">
        <v>0</v>
      </c>
      <c r="F9" s="690"/>
      <c r="G9" s="690" t="s">
        <v>1</v>
      </c>
      <c r="H9" s="690"/>
      <c r="I9" s="690" t="s">
        <v>2</v>
      </c>
      <c r="J9" s="690"/>
      <c r="K9" s="690" t="s">
        <v>3</v>
      </c>
      <c r="L9" s="690"/>
    </row>
    <row r="10" spans="1:13" ht="30" customHeight="1" thickTop="1" thickBot="1" x14ac:dyDescent="0.3">
      <c r="A10" s="696"/>
      <c r="B10" s="696"/>
      <c r="C10" s="696"/>
      <c r="D10" s="696"/>
      <c r="E10" s="391" t="s">
        <v>4</v>
      </c>
      <c r="F10" s="391" t="s">
        <v>5</v>
      </c>
      <c r="G10" s="391" t="s">
        <v>4</v>
      </c>
      <c r="H10" s="391" t="s">
        <v>5</v>
      </c>
      <c r="I10" s="391" t="s">
        <v>4</v>
      </c>
      <c r="J10" s="391" t="s">
        <v>5</v>
      </c>
      <c r="K10" s="391" t="s">
        <v>4</v>
      </c>
      <c r="L10" s="391" t="s">
        <v>5</v>
      </c>
    </row>
    <row r="11" spans="1:13" ht="19.5" customHeight="1" thickTop="1" x14ac:dyDescent="0.25">
      <c r="A11" s="691" t="s">
        <v>42</v>
      </c>
      <c r="B11" s="314" t="s">
        <v>43</v>
      </c>
      <c r="C11" s="692" t="s">
        <v>146</v>
      </c>
      <c r="D11" s="215">
        <v>360000</v>
      </c>
      <c r="E11" s="215">
        <v>90000</v>
      </c>
      <c r="F11" s="367"/>
      <c r="G11" s="216">
        <v>90000</v>
      </c>
      <c r="H11" s="376"/>
      <c r="I11" s="217">
        <v>90000</v>
      </c>
      <c r="J11" s="367"/>
      <c r="K11" s="217">
        <v>90000</v>
      </c>
      <c r="L11" s="383"/>
    </row>
    <row r="12" spans="1:13" ht="19.5" customHeight="1" x14ac:dyDescent="0.25">
      <c r="A12" s="691"/>
      <c r="B12" s="8" t="s">
        <v>44</v>
      </c>
      <c r="C12" s="693"/>
      <c r="D12" s="212">
        <v>180000</v>
      </c>
      <c r="E12" s="212">
        <v>45000</v>
      </c>
      <c r="F12" s="368"/>
      <c r="G12" s="213">
        <v>45000</v>
      </c>
      <c r="H12" s="377"/>
      <c r="I12" s="214">
        <v>45000</v>
      </c>
      <c r="J12" s="368"/>
      <c r="K12" s="214">
        <v>45000</v>
      </c>
      <c r="L12" s="384"/>
    </row>
    <row r="13" spans="1:13" ht="19.5" customHeight="1" x14ac:dyDescent="0.25">
      <c r="A13" s="691"/>
      <c r="B13" s="8" t="s">
        <v>31</v>
      </c>
      <c r="C13" s="693"/>
      <c r="D13" s="215">
        <v>700000</v>
      </c>
      <c r="E13" s="215">
        <v>70000</v>
      </c>
      <c r="F13" s="367"/>
      <c r="G13" s="216">
        <v>390000</v>
      </c>
      <c r="H13" s="376"/>
      <c r="I13" s="217">
        <v>195000</v>
      </c>
      <c r="J13" s="367"/>
      <c r="K13" s="217">
        <v>45000</v>
      </c>
      <c r="L13" s="383"/>
    </row>
    <row r="14" spans="1:13" ht="19.5" customHeight="1" x14ac:dyDescent="0.25">
      <c r="A14" s="691"/>
      <c r="B14" s="8" t="s">
        <v>32</v>
      </c>
      <c r="C14" s="693"/>
      <c r="D14" s="212">
        <v>4470000</v>
      </c>
      <c r="E14" s="212">
        <v>1030000</v>
      </c>
      <c r="F14" s="368"/>
      <c r="G14" s="213">
        <v>1120000</v>
      </c>
      <c r="H14" s="377"/>
      <c r="I14" s="214">
        <v>1225000</v>
      </c>
      <c r="J14" s="368"/>
      <c r="K14" s="214">
        <v>1095000</v>
      </c>
      <c r="L14" s="384"/>
    </row>
    <row r="15" spans="1:13" ht="19.5" customHeight="1" thickBot="1" x14ac:dyDescent="0.3">
      <c r="A15" s="691"/>
      <c r="B15" s="8" t="s">
        <v>33</v>
      </c>
      <c r="C15" s="693"/>
      <c r="D15" s="215">
        <v>192000</v>
      </c>
      <c r="E15" s="215">
        <v>40000</v>
      </c>
      <c r="F15" s="367"/>
      <c r="G15" s="216">
        <v>50000</v>
      </c>
      <c r="H15" s="376"/>
      <c r="I15" s="217">
        <v>50000</v>
      </c>
      <c r="J15" s="367"/>
      <c r="K15" s="217">
        <v>52000</v>
      </c>
      <c r="L15" s="383"/>
    </row>
    <row r="16" spans="1:13" ht="19.5" customHeight="1" thickTop="1" x14ac:dyDescent="0.25">
      <c r="A16" s="691"/>
      <c r="B16" s="7" t="s">
        <v>43</v>
      </c>
      <c r="C16" s="694" t="s">
        <v>49</v>
      </c>
      <c r="D16" s="218">
        <v>48</v>
      </c>
      <c r="E16" s="218">
        <v>12</v>
      </c>
      <c r="F16" s="369"/>
      <c r="G16" s="219">
        <v>12</v>
      </c>
      <c r="H16" s="378"/>
      <c r="I16" s="220">
        <v>12</v>
      </c>
      <c r="J16" s="369"/>
      <c r="K16" s="220">
        <v>12</v>
      </c>
      <c r="L16" s="385"/>
    </row>
    <row r="17" spans="1:12" ht="19.5" customHeight="1" x14ac:dyDescent="0.25">
      <c r="A17" s="691"/>
      <c r="B17" s="8" t="s">
        <v>44</v>
      </c>
      <c r="C17" s="693"/>
      <c r="D17" s="221">
        <v>36</v>
      </c>
      <c r="E17" s="221">
        <v>9</v>
      </c>
      <c r="F17" s="370"/>
      <c r="G17" s="222">
        <v>9</v>
      </c>
      <c r="H17" s="379"/>
      <c r="I17" s="223">
        <v>9</v>
      </c>
      <c r="J17" s="370"/>
      <c r="K17" s="223">
        <v>9</v>
      </c>
      <c r="L17" s="386"/>
    </row>
    <row r="18" spans="1:12" ht="19.5" customHeight="1" x14ac:dyDescent="0.25">
      <c r="A18" s="691"/>
      <c r="B18" s="8" t="s">
        <v>31</v>
      </c>
      <c r="C18" s="693"/>
      <c r="D18" s="218">
        <v>17</v>
      </c>
      <c r="E18" s="218">
        <v>3</v>
      </c>
      <c r="F18" s="369"/>
      <c r="G18" s="219">
        <v>8</v>
      </c>
      <c r="H18" s="378"/>
      <c r="I18" s="220">
        <v>5</v>
      </c>
      <c r="J18" s="369"/>
      <c r="K18" s="220">
        <v>1</v>
      </c>
      <c r="L18" s="385"/>
    </row>
    <row r="19" spans="1:12" ht="19.5" customHeight="1" x14ac:dyDescent="0.25">
      <c r="A19" s="691"/>
      <c r="B19" s="8" t="s">
        <v>32</v>
      </c>
      <c r="C19" s="693"/>
      <c r="D19" s="221">
        <v>139</v>
      </c>
      <c r="E19" s="221">
        <v>31</v>
      </c>
      <c r="F19" s="370"/>
      <c r="G19" s="222">
        <v>35</v>
      </c>
      <c r="H19" s="379"/>
      <c r="I19" s="223">
        <v>38</v>
      </c>
      <c r="J19" s="370"/>
      <c r="K19" s="223">
        <v>35</v>
      </c>
      <c r="L19" s="386"/>
    </row>
    <row r="20" spans="1:12" ht="19.5" customHeight="1" thickBot="1" x14ac:dyDescent="0.3">
      <c r="A20" s="691"/>
      <c r="B20" s="161" t="s">
        <v>33</v>
      </c>
      <c r="C20" s="695"/>
      <c r="D20" s="218">
        <v>17</v>
      </c>
      <c r="E20" s="218">
        <v>4</v>
      </c>
      <c r="F20" s="369"/>
      <c r="G20" s="219">
        <v>4</v>
      </c>
      <c r="H20" s="378"/>
      <c r="I20" s="220">
        <v>4</v>
      </c>
      <c r="J20" s="369"/>
      <c r="K20" s="220">
        <v>5</v>
      </c>
      <c r="L20" s="385"/>
    </row>
    <row r="21" spans="1:12" ht="19.5" customHeight="1" thickTop="1" x14ac:dyDescent="0.25">
      <c r="A21" s="686" t="s">
        <v>45</v>
      </c>
      <c r="B21" s="687"/>
      <c r="C21" s="362" t="s">
        <v>146</v>
      </c>
      <c r="D21" s="224">
        <v>2160000</v>
      </c>
      <c r="E21" s="224">
        <v>540000</v>
      </c>
      <c r="F21" s="371"/>
      <c r="G21" s="225">
        <v>540000</v>
      </c>
      <c r="H21" s="380"/>
      <c r="I21" s="226">
        <v>540000</v>
      </c>
      <c r="J21" s="371"/>
      <c r="K21" s="226">
        <v>540000</v>
      </c>
      <c r="L21" s="387"/>
    </row>
    <row r="22" spans="1:12" ht="19.5" customHeight="1" thickBot="1" x14ac:dyDescent="0.3">
      <c r="A22" s="688"/>
      <c r="B22" s="689"/>
      <c r="C22" s="363" t="s">
        <v>49</v>
      </c>
      <c r="D22" s="227">
        <v>192</v>
      </c>
      <c r="E22" s="227">
        <v>48</v>
      </c>
      <c r="F22" s="372"/>
      <c r="G22" s="228">
        <v>48</v>
      </c>
      <c r="H22" s="381"/>
      <c r="I22" s="229">
        <v>48</v>
      </c>
      <c r="J22" s="372"/>
      <c r="K22" s="229">
        <v>48</v>
      </c>
      <c r="L22" s="388"/>
    </row>
    <row r="23" spans="1:12" ht="19.5" customHeight="1" thickTop="1" thickBot="1" x14ac:dyDescent="0.3">
      <c r="A23" s="163" t="s">
        <v>46</v>
      </c>
      <c r="B23" s="164"/>
      <c r="C23" s="162" t="s">
        <v>47</v>
      </c>
      <c r="D23" s="230">
        <v>14000</v>
      </c>
      <c r="E23" s="230">
        <v>3500</v>
      </c>
      <c r="F23" s="373"/>
      <c r="G23" s="231">
        <v>3500</v>
      </c>
      <c r="H23" s="382"/>
      <c r="I23" s="232">
        <v>3500</v>
      </c>
      <c r="J23" s="373"/>
      <c r="K23" s="232">
        <v>3500</v>
      </c>
      <c r="L23" s="389"/>
    </row>
    <row r="24" spans="1:12" ht="19.5" customHeight="1" thickTop="1" x14ac:dyDescent="0.25">
      <c r="A24" s="165" t="s">
        <v>36</v>
      </c>
      <c r="B24" s="166"/>
      <c r="C24" s="366" t="s">
        <v>49</v>
      </c>
      <c r="D24" s="582">
        <v>0</v>
      </c>
      <c r="E24" s="582">
        <v>0</v>
      </c>
      <c r="F24" s="583"/>
      <c r="G24" s="582">
        <v>0</v>
      </c>
      <c r="H24" s="584"/>
      <c r="I24" s="582">
        <v>0</v>
      </c>
      <c r="J24" s="583"/>
      <c r="K24" s="582">
        <v>0</v>
      </c>
      <c r="L24" s="374"/>
    </row>
    <row r="25" spans="1:12" ht="19.5" customHeight="1" thickBot="1" x14ac:dyDescent="0.3">
      <c r="A25" s="364" t="s">
        <v>53</v>
      </c>
      <c r="B25" s="365"/>
      <c r="C25" s="162" t="s">
        <v>50</v>
      </c>
      <c r="D25" s="585">
        <v>0</v>
      </c>
      <c r="E25" s="585">
        <v>0</v>
      </c>
      <c r="F25" s="586"/>
      <c r="G25" s="585">
        <v>0</v>
      </c>
      <c r="H25" s="587"/>
      <c r="I25" s="585">
        <v>0</v>
      </c>
      <c r="J25" s="586"/>
      <c r="K25" s="585">
        <v>0</v>
      </c>
      <c r="L25" s="375"/>
    </row>
    <row r="26" spans="1:12" ht="19.5" customHeight="1" thickTop="1" thickBot="1" x14ac:dyDescent="0.3">
      <c r="A26" s="364" t="s">
        <v>48</v>
      </c>
      <c r="B26" s="166"/>
      <c r="C26" s="366" t="s">
        <v>49</v>
      </c>
      <c r="D26" s="582">
        <v>0</v>
      </c>
      <c r="E26" s="582">
        <v>0</v>
      </c>
      <c r="F26" s="583"/>
      <c r="G26" s="582">
        <v>0</v>
      </c>
      <c r="H26" s="584"/>
      <c r="I26" s="582">
        <v>0</v>
      </c>
      <c r="J26" s="583"/>
      <c r="K26" s="582">
        <v>0</v>
      </c>
      <c r="L26" s="374"/>
    </row>
    <row r="27" spans="1:12" ht="19.5" customHeight="1" thickBot="1" x14ac:dyDescent="0.3">
      <c r="A27" s="364" t="s">
        <v>402</v>
      </c>
      <c r="B27" s="365"/>
      <c r="C27" s="162" t="s">
        <v>50</v>
      </c>
      <c r="D27" s="585">
        <v>0</v>
      </c>
      <c r="E27" s="585">
        <v>0</v>
      </c>
      <c r="F27" s="586"/>
      <c r="G27" s="585">
        <v>0</v>
      </c>
      <c r="H27" s="587"/>
      <c r="I27" s="585">
        <v>0</v>
      </c>
      <c r="J27" s="586"/>
      <c r="K27" s="585">
        <v>0</v>
      </c>
      <c r="L27" s="375"/>
    </row>
  </sheetData>
  <mergeCells count="17">
    <mergeCell ref="A21:B22"/>
    <mergeCell ref="G9:H9"/>
    <mergeCell ref="I9:J9"/>
    <mergeCell ref="K9:L9"/>
    <mergeCell ref="A11:A20"/>
    <mergeCell ref="C11:C15"/>
    <mergeCell ref="C16:C20"/>
    <mergeCell ref="A8:B10"/>
    <mergeCell ref="C8:C10"/>
    <mergeCell ref="D8:D10"/>
    <mergeCell ref="E8:L8"/>
    <mergeCell ref="E9:F9"/>
    <mergeCell ref="A2:L2"/>
    <mergeCell ref="A3:L3"/>
    <mergeCell ref="A5:L5"/>
    <mergeCell ref="A7:L7"/>
    <mergeCell ref="A1:K1"/>
  </mergeCells>
  <printOptions horizontalCentered="1"/>
  <pageMargins left="0.19685039370078741" right="0.19685039370078741" top="0.19685039370078741" bottom="0.19685039370078741" header="0.11811023622047245" footer="0.11811023622047245"/>
  <pageSetup scale="65" orientation="landscape"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0000"/>
  </sheetPr>
  <dimension ref="A1:N68"/>
  <sheetViews>
    <sheetView showGridLines="0" zoomScale="80" zoomScaleNormal="80" workbookViewId="0">
      <selection activeCell="B25" sqref="B25"/>
    </sheetView>
  </sheetViews>
  <sheetFormatPr baseColWidth="10" defaultRowHeight="15" x14ac:dyDescent="0.25"/>
  <cols>
    <col min="1" max="1" width="9.5703125" customWidth="1"/>
    <col min="2" max="2" width="56.7109375" bestFit="1" customWidth="1"/>
    <col min="3" max="3" width="15.7109375" customWidth="1"/>
    <col min="4" max="4" width="14.7109375" customWidth="1"/>
    <col min="5" max="12" width="15.7109375" customWidth="1"/>
  </cols>
  <sheetData>
    <row r="1" spans="1:14" x14ac:dyDescent="0.25">
      <c r="B1" s="646" t="str">
        <f>+'[2]1a. Metas de desarrollo '!A1</f>
        <v>Administración Portuaria Integral de Guaymas</v>
      </c>
      <c r="C1" s="646"/>
      <c r="D1" s="646"/>
      <c r="E1" s="646"/>
      <c r="F1" s="646"/>
      <c r="G1" s="646"/>
      <c r="H1" s="646"/>
      <c r="I1" s="646"/>
      <c r="J1" s="646"/>
      <c r="K1" s="646"/>
      <c r="L1" s="646"/>
    </row>
    <row r="2" spans="1:14" ht="33" customHeight="1" x14ac:dyDescent="0.25">
      <c r="B2" s="646" t="str">
        <f>+'[2]1a. Metas de desarrollo '!A2</f>
        <v>Programado 2015</v>
      </c>
      <c r="C2" s="646"/>
      <c r="D2" s="646"/>
      <c r="E2" s="646"/>
      <c r="F2" s="646"/>
      <c r="G2" s="646"/>
      <c r="H2" s="646"/>
      <c r="I2" s="646"/>
      <c r="J2" s="646"/>
      <c r="K2" s="646"/>
      <c r="L2" s="646"/>
    </row>
    <row r="3" spans="1:14" ht="33" customHeight="1" x14ac:dyDescent="0.25">
      <c r="B3" s="646"/>
      <c r="C3" s="646"/>
      <c r="D3" s="646"/>
      <c r="E3" s="646"/>
      <c r="F3" s="646"/>
      <c r="G3" s="646"/>
      <c r="H3" s="646"/>
      <c r="I3" s="646"/>
      <c r="J3" s="646"/>
      <c r="K3" s="646"/>
      <c r="L3" s="646"/>
    </row>
    <row r="4" spans="1:14" ht="33" customHeight="1" x14ac:dyDescent="0.25">
      <c r="B4" s="1"/>
      <c r="C4" s="1"/>
      <c r="D4" s="1"/>
      <c r="E4" s="1"/>
      <c r="F4" s="1"/>
      <c r="G4" s="1"/>
      <c r="H4" s="1"/>
      <c r="I4" s="1"/>
      <c r="J4" s="1"/>
      <c r="K4" s="1"/>
      <c r="L4" s="1"/>
    </row>
    <row r="5" spans="1:14" ht="54" customHeight="1" x14ac:dyDescent="0.25">
      <c r="B5" s="682"/>
      <c r="C5" s="682"/>
      <c r="D5" s="682"/>
      <c r="E5" s="682"/>
      <c r="F5" s="682"/>
      <c r="G5" s="682"/>
      <c r="H5" s="682"/>
      <c r="I5" s="682"/>
      <c r="J5" s="682"/>
      <c r="K5" s="682"/>
      <c r="L5" s="682"/>
      <c r="M5" s="11"/>
      <c r="N5" s="6"/>
    </row>
    <row r="6" spans="1:14" ht="33" customHeight="1" x14ac:dyDescent="0.25">
      <c r="B6" s="2"/>
      <c r="C6" s="4"/>
      <c r="D6" s="4"/>
      <c r="E6" s="4"/>
      <c r="F6" s="4"/>
      <c r="G6" s="4"/>
      <c r="H6" s="4"/>
      <c r="I6" s="4"/>
      <c r="J6" s="4"/>
      <c r="K6" s="4"/>
      <c r="L6" s="4"/>
    </row>
    <row r="7" spans="1:14" ht="30" customHeight="1" thickBot="1" x14ac:dyDescent="0.3">
      <c r="A7" s="647" t="s">
        <v>179</v>
      </c>
      <c r="B7" s="647"/>
      <c r="C7" s="647"/>
      <c r="D7" s="647"/>
      <c r="E7" s="647"/>
      <c r="F7" s="647"/>
      <c r="G7" s="647"/>
      <c r="H7" s="647"/>
      <c r="I7" s="647"/>
      <c r="J7" s="647"/>
      <c r="K7" s="647"/>
      <c r="L7" s="697"/>
    </row>
    <row r="8" spans="1:14" ht="30" customHeight="1" thickTop="1" thickBot="1" x14ac:dyDescent="0.3">
      <c r="A8" s="706" t="s">
        <v>35</v>
      </c>
      <c r="B8" s="707"/>
      <c r="C8" s="712" t="s">
        <v>40</v>
      </c>
      <c r="D8" s="712" t="s">
        <v>180</v>
      </c>
      <c r="E8" s="712" t="s">
        <v>41</v>
      </c>
      <c r="F8" s="712"/>
      <c r="G8" s="712"/>
      <c r="H8" s="712"/>
      <c r="I8" s="712"/>
      <c r="J8" s="712"/>
      <c r="K8" s="712"/>
      <c r="L8" s="712"/>
    </row>
    <row r="9" spans="1:14" ht="30" customHeight="1" thickBot="1" x14ac:dyDescent="0.3">
      <c r="A9" s="708"/>
      <c r="B9" s="709"/>
      <c r="C9" s="648"/>
      <c r="D9" s="648"/>
      <c r="E9" s="649" t="s">
        <v>0</v>
      </c>
      <c r="F9" s="649"/>
      <c r="G9" s="649" t="s">
        <v>1</v>
      </c>
      <c r="H9" s="649"/>
      <c r="I9" s="649" t="s">
        <v>2</v>
      </c>
      <c r="J9" s="649"/>
      <c r="K9" s="649" t="s">
        <v>3</v>
      </c>
      <c r="L9" s="649"/>
    </row>
    <row r="10" spans="1:14" ht="30" customHeight="1" thickBot="1" x14ac:dyDescent="0.3">
      <c r="A10" s="710"/>
      <c r="B10" s="711"/>
      <c r="C10" s="713"/>
      <c r="D10" s="713"/>
      <c r="E10" s="315" t="s">
        <v>4</v>
      </c>
      <c r="F10" s="315" t="s">
        <v>5</v>
      </c>
      <c r="G10" s="315" t="s">
        <v>4</v>
      </c>
      <c r="H10" s="315" t="s">
        <v>5</v>
      </c>
      <c r="I10" s="315" t="s">
        <v>4</v>
      </c>
      <c r="J10" s="315" t="s">
        <v>5</v>
      </c>
      <c r="K10" s="315" t="s">
        <v>4</v>
      </c>
      <c r="L10" s="315" t="s">
        <v>5</v>
      </c>
    </row>
    <row r="11" spans="1:14" ht="22.5" customHeight="1" thickTop="1" thickBot="1" x14ac:dyDescent="0.3">
      <c r="A11" s="698" t="s">
        <v>190</v>
      </c>
      <c r="B11" s="335" t="s">
        <v>43</v>
      </c>
      <c r="C11" s="700" t="s">
        <v>186</v>
      </c>
      <c r="D11" s="237">
        <v>150</v>
      </c>
      <c r="E11" s="237">
        <v>150</v>
      </c>
      <c r="F11" s="238"/>
      <c r="G11" s="237">
        <v>150</v>
      </c>
      <c r="H11" s="239"/>
      <c r="I11" s="237">
        <v>150</v>
      </c>
      <c r="J11" s="238"/>
      <c r="K11" s="237">
        <v>150</v>
      </c>
      <c r="L11" s="241"/>
    </row>
    <row r="12" spans="1:14" ht="22.5" customHeight="1" thickTop="1" thickBot="1" x14ac:dyDescent="0.3">
      <c r="A12" s="699"/>
      <c r="B12" s="233" t="s">
        <v>44</v>
      </c>
      <c r="C12" s="701"/>
      <c r="D12" s="245">
        <v>266</v>
      </c>
      <c r="E12" s="245">
        <v>266</v>
      </c>
      <c r="F12" s="246"/>
      <c r="G12" s="245">
        <v>266</v>
      </c>
      <c r="H12" s="247"/>
      <c r="I12" s="245">
        <v>266</v>
      </c>
      <c r="J12" s="246"/>
      <c r="K12" s="245">
        <v>266</v>
      </c>
      <c r="L12" s="249"/>
    </row>
    <row r="13" spans="1:14" ht="22.5" customHeight="1" thickTop="1" thickBot="1" x14ac:dyDescent="0.3">
      <c r="A13" s="699"/>
      <c r="B13" s="290" t="s">
        <v>31</v>
      </c>
      <c r="C13" s="701"/>
      <c r="D13" s="250">
        <v>650</v>
      </c>
      <c r="E13" s="250">
        <v>650</v>
      </c>
      <c r="F13" s="251"/>
      <c r="G13" s="250">
        <v>650</v>
      </c>
      <c r="H13" s="252"/>
      <c r="I13" s="250">
        <v>650</v>
      </c>
      <c r="J13" s="251"/>
      <c r="K13" s="250">
        <v>650</v>
      </c>
      <c r="L13" s="253"/>
    </row>
    <row r="14" spans="1:14" ht="22.5" customHeight="1" thickTop="1" thickBot="1" x14ac:dyDescent="0.3">
      <c r="A14" s="699"/>
      <c r="B14" s="233" t="s">
        <v>32</v>
      </c>
      <c r="C14" s="701"/>
      <c r="D14" s="245">
        <v>790</v>
      </c>
      <c r="E14" s="245">
        <v>790</v>
      </c>
      <c r="F14" s="246"/>
      <c r="G14" s="245">
        <v>790</v>
      </c>
      <c r="H14" s="247"/>
      <c r="I14" s="245">
        <v>790</v>
      </c>
      <c r="J14" s="246"/>
      <c r="K14" s="245">
        <v>790</v>
      </c>
      <c r="L14" s="249"/>
    </row>
    <row r="15" spans="1:14" ht="22.5" customHeight="1" thickTop="1" thickBot="1" x14ac:dyDescent="0.3">
      <c r="A15" s="699"/>
      <c r="B15" s="290" t="s">
        <v>33</v>
      </c>
      <c r="C15" s="702"/>
      <c r="D15" s="237">
        <v>700</v>
      </c>
      <c r="E15" s="237">
        <v>700</v>
      </c>
      <c r="F15" s="238"/>
      <c r="G15" s="237">
        <v>700</v>
      </c>
      <c r="H15" s="239"/>
      <c r="I15" s="237">
        <v>700</v>
      </c>
      <c r="J15" s="238"/>
      <c r="K15" s="237">
        <v>700</v>
      </c>
      <c r="L15" s="241"/>
    </row>
    <row r="16" spans="1:14" ht="22.5" customHeight="1" thickTop="1" thickBot="1" x14ac:dyDescent="0.3">
      <c r="A16" s="699"/>
      <c r="B16" s="329" t="s">
        <v>193</v>
      </c>
      <c r="C16" s="330" t="s">
        <v>188</v>
      </c>
      <c r="D16" s="331">
        <v>14</v>
      </c>
      <c r="E16" s="331">
        <v>14</v>
      </c>
      <c r="F16" s="332"/>
      <c r="G16" s="331">
        <v>14</v>
      </c>
      <c r="H16" s="333"/>
      <c r="I16" s="331">
        <v>14</v>
      </c>
      <c r="J16" s="332"/>
      <c r="K16" s="331">
        <v>14</v>
      </c>
      <c r="L16" s="334"/>
    </row>
    <row r="17" spans="1:12" ht="22.5" customHeight="1" thickTop="1" thickBot="1" x14ac:dyDescent="0.3">
      <c r="A17" s="699" t="s">
        <v>191</v>
      </c>
      <c r="B17" s="233" t="s">
        <v>43</v>
      </c>
      <c r="C17" s="703" t="s">
        <v>187</v>
      </c>
      <c r="D17" s="245">
        <v>120</v>
      </c>
      <c r="E17" s="245">
        <v>120</v>
      </c>
      <c r="F17" s="246"/>
      <c r="G17" s="245">
        <v>120</v>
      </c>
      <c r="H17" s="247"/>
      <c r="I17" s="245">
        <v>120</v>
      </c>
      <c r="J17" s="246"/>
      <c r="K17" s="245">
        <v>120</v>
      </c>
      <c r="L17" s="249"/>
    </row>
    <row r="18" spans="1:12" ht="22.5" customHeight="1" thickTop="1" thickBot="1" x14ac:dyDescent="0.3">
      <c r="A18" s="699"/>
      <c r="B18" s="290" t="s">
        <v>44</v>
      </c>
      <c r="C18" s="704"/>
      <c r="D18" s="237">
        <v>240</v>
      </c>
      <c r="E18" s="237">
        <v>240</v>
      </c>
      <c r="F18" s="238"/>
      <c r="G18" s="237">
        <v>240</v>
      </c>
      <c r="H18" s="239"/>
      <c r="I18" s="237">
        <v>240</v>
      </c>
      <c r="J18" s="238"/>
      <c r="K18" s="237">
        <v>240</v>
      </c>
      <c r="L18" s="241"/>
    </row>
    <row r="19" spans="1:12" ht="22.5" customHeight="1" thickTop="1" thickBot="1" x14ac:dyDescent="0.3">
      <c r="A19" s="699"/>
      <c r="B19" s="233" t="s">
        <v>31</v>
      </c>
      <c r="C19" s="704"/>
      <c r="D19" s="245">
        <v>550</v>
      </c>
      <c r="E19" s="245">
        <v>550</v>
      </c>
      <c r="F19" s="246"/>
      <c r="G19" s="245">
        <v>550</v>
      </c>
      <c r="H19" s="247"/>
      <c r="I19" s="245">
        <v>550</v>
      </c>
      <c r="J19" s="246"/>
      <c r="K19" s="245">
        <v>550</v>
      </c>
      <c r="L19" s="249"/>
    </row>
    <row r="20" spans="1:12" ht="22.5" customHeight="1" thickTop="1" thickBot="1" x14ac:dyDescent="0.3">
      <c r="A20" s="699"/>
      <c r="B20" s="290" t="s">
        <v>32</v>
      </c>
      <c r="C20" s="704"/>
      <c r="D20" s="237">
        <v>650</v>
      </c>
      <c r="E20" s="237">
        <v>650</v>
      </c>
      <c r="F20" s="238"/>
      <c r="G20" s="237">
        <v>650</v>
      </c>
      <c r="H20" s="239"/>
      <c r="I20" s="237">
        <v>650</v>
      </c>
      <c r="J20" s="238"/>
      <c r="K20" s="237">
        <v>650</v>
      </c>
      <c r="L20" s="241"/>
    </row>
    <row r="21" spans="1:12" ht="22.5" customHeight="1" thickTop="1" thickBot="1" x14ac:dyDescent="0.3">
      <c r="A21" s="699"/>
      <c r="B21" s="233" t="s">
        <v>33</v>
      </c>
      <c r="C21" s="705"/>
      <c r="D21" s="245">
        <v>500</v>
      </c>
      <c r="E21" s="245">
        <v>500</v>
      </c>
      <c r="F21" s="246"/>
      <c r="G21" s="245">
        <v>500</v>
      </c>
      <c r="H21" s="247"/>
      <c r="I21" s="245">
        <v>500</v>
      </c>
      <c r="J21" s="246"/>
      <c r="K21" s="245">
        <v>500</v>
      </c>
      <c r="L21" s="249"/>
    </row>
    <row r="22" spans="1:12" ht="22.5" customHeight="1" thickTop="1" thickBot="1" x14ac:dyDescent="0.3">
      <c r="A22" s="699"/>
      <c r="B22" s="324" t="s">
        <v>52</v>
      </c>
      <c r="C22" s="392" t="s">
        <v>189</v>
      </c>
      <c r="D22" s="325">
        <v>10</v>
      </c>
      <c r="E22" s="325">
        <v>10</v>
      </c>
      <c r="F22" s="326"/>
      <c r="G22" s="325">
        <v>10</v>
      </c>
      <c r="H22" s="327"/>
      <c r="I22" s="325">
        <v>10</v>
      </c>
      <c r="J22" s="326"/>
      <c r="K22" s="325">
        <v>10</v>
      </c>
      <c r="L22" s="328"/>
    </row>
    <row r="23" spans="1:12" ht="62.25" customHeight="1" thickTop="1" thickBot="1" x14ac:dyDescent="0.3">
      <c r="A23" s="390" t="s">
        <v>192</v>
      </c>
      <c r="B23" s="290" t="s">
        <v>36</v>
      </c>
      <c r="C23" s="291" t="s">
        <v>182</v>
      </c>
      <c r="D23" s="588">
        <v>0</v>
      </c>
      <c r="E23" s="588">
        <v>0</v>
      </c>
      <c r="F23" s="589"/>
      <c r="G23" s="588">
        <v>0</v>
      </c>
      <c r="H23" s="590"/>
      <c r="I23" s="588">
        <v>0</v>
      </c>
      <c r="J23" s="589"/>
      <c r="K23" s="588">
        <v>0</v>
      </c>
      <c r="L23" s="591"/>
    </row>
    <row r="24" spans="1:12" ht="45" customHeight="1" thickTop="1" x14ac:dyDescent="0.25">
      <c r="B24" s="234"/>
      <c r="C24" s="235"/>
      <c r="D24" s="236"/>
      <c r="E24" s="237"/>
      <c r="F24" s="238"/>
      <c r="G24" s="237"/>
      <c r="H24" s="239"/>
      <c r="I24" s="240"/>
      <c r="J24" s="238"/>
      <c r="K24" s="237"/>
      <c r="L24" s="241"/>
    </row>
    <row r="25" spans="1:12" ht="45" customHeight="1" thickBot="1" x14ac:dyDescent="0.3">
      <c r="B25" s="242"/>
      <c r="C25" s="243"/>
      <c r="D25" s="244"/>
      <c r="E25" s="245"/>
      <c r="F25" s="246"/>
      <c r="G25" s="245"/>
      <c r="H25" s="247"/>
      <c r="I25" s="248"/>
      <c r="J25" s="246"/>
      <c r="K25" s="245"/>
      <c r="L25" s="249"/>
    </row>
    <row r="26" spans="1:12" ht="45" customHeight="1" thickTop="1" x14ac:dyDescent="0.25">
      <c r="B26" s="234"/>
      <c r="C26" s="235"/>
      <c r="D26" s="236"/>
      <c r="E26" s="237"/>
      <c r="F26" s="238"/>
      <c r="G26" s="237"/>
      <c r="H26" s="239"/>
      <c r="I26" s="240"/>
      <c r="J26" s="238"/>
      <c r="K26" s="237"/>
      <c r="L26" s="241"/>
    </row>
    <row r="27" spans="1:12" ht="45" customHeight="1" thickBot="1" x14ac:dyDescent="0.3">
      <c r="B27" s="242"/>
      <c r="C27" s="243"/>
      <c r="D27" s="244"/>
      <c r="E27" s="245"/>
      <c r="F27" s="246"/>
      <c r="G27" s="245"/>
      <c r="H27" s="247"/>
      <c r="I27" s="248"/>
      <c r="J27" s="246"/>
      <c r="K27" s="245"/>
      <c r="L27" s="249"/>
    </row>
    <row r="28" spans="1:12" ht="45" customHeight="1" thickTop="1" x14ac:dyDescent="0.25">
      <c r="B28" s="234"/>
      <c r="C28" s="235"/>
      <c r="D28" s="236"/>
      <c r="E28" s="237"/>
      <c r="F28" s="238"/>
      <c r="G28" s="237"/>
      <c r="H28" s="239"/>
      <c r="I28" s="240"/>
      <c r="J28" s="238"/>
      <c r="K28" s="237"/>
      <c r="L28" s="241"/>
    </row>
    <row r="29" spans="1:12" ht="45" customHeight="1" thickBot="1" x14ac:dyDescent="0.3">
      <c r="B29" s="242"/>
      <c r="C29" s="243"/>
      <c r="D29" s="244"/>
      <c r="E29" s="245"/>
      <c r="F29" s="246"/>
      <c r="G29" s="245"/>
      <c r="H29" s="247"/>
      <c r="I29" s="248"/>
      <c r="J29" s="246"/>
      <c r="K29" s="245"/>
      <c r="L29" s="249"/>
    </row>
    <row r="30" spans="1:12" ht="45" customHeight="1" thickTop="1" x14ac:dyDescent="0.25">
      <c r="B30" s="234"/>
      <c r="C30" s="235"/>
      <c r="D30" s="236"/>
      <c r="E30" s="237"/>
      <c r="F30" s="238"/>
      <c r="G30" s="237"/>
      <c r="H30" s="239"/>
      <c r="I30" s="240"/>
      <c r="J30" s="238"/>
      <c r="K30" s="237"/>
      <c r="L30" s="241"/>
    </row>
    <row r="31" spans="1:12" ht="45" customHeight="1" thickBot="1" x14ac:dyDescent="0.3">
      <c r="B31" s="242"/>
      <c r="C31" s="243"/>
      <c r="D31" s="244"/>
      <c r="E31" s="245"/>
      <c r="F31" s="246"/>
      <c r="G31" s="245"/>
      <c r="H31" s="247"/>
      <c r="I31" s="248"/>
      <c r="J31" s="246"/>
      <c r="K31" s="245"/>
      <c r="L31" s="249"/>
    </row>
    <row r="32" spans="1:12" ht="45" customHeight="1" thickTop="1" x14ac:dyDescent="0.25">
      <c r="B32" s="234"/>
      <c r="C32" s="235"/>
      <c r="D32" s="236"/>
      <c r="E32" s="237"/>
      <c r="F32" s="238"/>
      <c r="G32" s="237"/>
      <c r="H32" s="239"/>
      <c r="I32" s="240"/>
      <c r="J32" s="238"/>
      <c r="K32" s="237"/>
      <c r="L32" s="241"/>
    </row>
    <row r="33" spans="2:12" ht="45" customHeight="1" thickBot="1" x14ac:dyDescent="0.3">
      <c r="B33" s="242"/>
      <c r="C33" s="243"/>
      <c r="D33" s="244"/>
      <c r="E33" s="245"/>
      <c r="F33" s="246"/>
      <c r="G33" s="245"/>
      <c r="H33" s="247"/>
      <c r="I33" s="248"/>
      <c r="J33" s="246"/>
      <c r="K33" s="245"/>
      <c r="L33" s="249"/>
    </row>
    <row r="34" spans="2:12" ht="45" customHeight="1" thickTop="1" x14ac:dyDescent="0.25">
      <c r="B34" s="234"/>
      <c r="C34" s="235"/>
      <c r="D34" s="236"/>
      <c r="E34" s="237"/>
      <c r="F34" s="238"/>
      <c r="G34" s="237"/>
      <c r="H34" s="239"/>
      <c r="I34" s="240"/>
      <c r="J34" s="238"/>
      <c r="K34" s="237"/>
      <c r="L34" s="241"/>
    </row>
    <row r="35" spans="2:12" ht="45" customHeight="1" thickBot="1" x14ac:dyDescent="0.3">
      <c r="B35" s="242"/>
      <c r="C35" s="243"/>
      <c r="D35" s="244"/>
      <c r="E35" s="245"/>
      <c r="F35" s="246"/>
      <c r="G35" s="245"/>
      <c r="H35" s="247"/>
      <c r="I35" s="248"/>
      <c r="J35" s="246"/>
      <c r="K35" s="245"/>
      <c r="L35" s="249"/>
    </row>
    <row r="36" spans="2:12" ht="45" customHeight="1" thickTop="1" x14ac:dyDescent="0.25">
      <c r="B36" s="234"/>
      <c r="C36" s="235"/>
      <c r="D36" s="236"/>
      <c r="E36" s="237"/>
      <c r="F36" s="238"/>
      <c r="G36" s="237"/>
      <c r="H36" s="239"/>
      <c r="I36" s="240"/>
      <c r="J36" s="238"/>
      <c r="K36" s="237"/>
      <c r="L36" s="241"/>
    </row>
    <row r="37" spans="2:12" ht="45" customHeight="1" thickBot="1" x14ac:dyDescent="0.3">
      <c r="B37" s="242"/>
      <c r="C37" s="243"/>
      <c r="D37" s="244"/>
      <c r="E37" s="245"/>
      <c r="F37" s="246"/>
      <c r="G37" s="245"/>
      <c r="H37" s="247"/>
      <c r="I37" s="248"/>
      <c r="J37" s="246"/>
      <c r="K37" s="245"/>
      <c r="L37" s="249"/>
    </row>
    <row r="38" spans="2:12" ht="45" customHeight="1" thickTop="1" x14ac:dyDescent="0.25">
      <c r="B38" s="234"/>
      <c r="C38" s="235"/>
      <c r="D38" s="236"/>
      <c r="E38" s="237"/>
      <c r="F38" s="238"/>
      <c r="G38" s="237"/>
      <c r="H38" s="239"/>
      <c r="I38" s="240"/>
      <c r="J38" s="238"/>
      <c r="K38" s="237"/>
      <c r="L38" s="241"/>
    </row>
    <row r="39" spans="2:12" ht="45" customHeight="1" thickBot="1" x14ac:dyDescent="0.3">
      <c r="B39" s="242"/>
      <c r="C39" s="243"/>
      <c r="D39" s="244"/>
      <c r="E39" s="245"/>
      <c r="F39" s="246"/>
      <c r="G39" s="245"/>
      <c r="H39" s="247"/>
      <c r="I39" s="248"/>
      <c r="J39" s="246"/>
      <c r="K39" s="245"/>
      <c r="L39" s="249"/>
    </row>
    <row r="40" spans="2:12" ht="45" customHeight="1" thickTop="1" x14ac:dyDescent="0.25">
      <c r="B40" s="234"/>
      <c r="C40" s="235"/>
      <c r="D40" s="236"/>
      <c r="E40" s="237"/>
      <c r="F40" s="238"/>
      <c r="G40" s="237"/>
      <c r="H40" s="239"/>
      <c r="I40" s="240"/>
      <c r="J40" s="238"/>
      <c r="K40" s="237"/>
      <c r="L40" s="241"/>
    </row>
    <row r="41" spans="2:12" ht="45" customHeight="1" thickBot="1" x14ac:dyDescent="0.3">
      <c r="B41" s="242"/>
      <c r="C41" s="243"/>
      <c r="D41" s="244"/>
      <c r="E41" s="245"/>
      <c r="F41" s="246"/>
      <c r="G41" s="245"/>
      <c r="H41" s="247"/>
      <c r="I41" s="248"/>
      <c r="J41" s="246"/>
      <c r="K41" s="245"/>
      <c r="L41" s="249"/>
    </row>
    <row r="42" spans="2:12" ht="45" customHeight="1" thickTop="1" x14ac:dyDescent="0.25">
      <c r="B42" s="234"/>
      <c r="C42" s="235"/>
      <c r="D42" s="236"/>
      <c r="E42" s="237"/>
      <c r="F42" s="238"/>
      <c r="G42" s="237"/>
      <c r="H42" s="239"/>
      <c r="I42" s="240"/>
      <c r="J42" s="238"/>
      <c r="K42" s="237"/>
      <c r="L42" s="241"/>
    </row>
    <row r="43" spans="2:12" ht="45" customHeight="1" thickBot="1" x14ac:dyDescent="0.3">
      <c r="B43" s="242"/>
      <c r="C43" s="243"/>
      <c r="D43" s="244"/>
      <c r="E43" s="245"/>
      <c r="F43" s="246"/>
      <c r="G43" s="245"/>
      <c r="H43" s="247"/>
      <c r="I43" s="248"/>
      <c r="J43" s="246"/>
      <c r="K43" s="245"/>
      <c r="L43" s="249"/>
    </row>
    <row r="44" spans="2:12" ht="45" customHeight="1" thickTop="1" x14ac:dyDescent="0.25">
      <c r="B44" s="234"/>
      <c r="C44" s="235"/>
      <c r="D44" s="236"/>
      <c r="E44" s="237"/>
      <c r="F44" s="238"/>
      <c r="G44" s="237"/>
      <c r="H44" s="239"/>
      <c r="I44" s="240"/>
      <c r="J44" s="238"/>
      <c r="K44" s="237"/>
      <c r="L44" s="241"/>
    </row>
    <row r="45" spans="2:12" ht="45" customHeight="1" thickBot="1" x14ac:dyDescent="0.3">
      <c r="B45" s="242"/>
      <c r="C45" s="243"/>
      <c r="D45" s="244"/>
      <c r="E45" s="245"/>
      <c r="F45" s="246"/>
      <c r="G45" s="245"/>
      <c r="H45" s="247"/>
      <c r="I45" s="248"/>
      <c r="J45" s="246"/>
      <c r="K45" s="245"/>
      <c r="L45" s="249"/>
    </row>
    <row r="46" spans="2:12" ht="45" customHeight="1" thickTop="1" x14ac:dyDescent="0.25">
      <c r="B46" s="234"/>
      <c r="C46" s="235"/>
      <c r="D46" s="236"/>
      <c r="E46" s="237"/>
      <c r="F46" s="238"/>
      <c r="G46" s="237"/>
      <c r="H46" s="239"/>
      <c r="I46" s="240"/>
      <c r="J46" s="238"/>
      <c r="K46" s="237"/>
      <c r="L46" s="241"/>
    </row>
    <row r="47" spans="2:12" ht="45" customHeight="1" thickBot="1" x14ac:dyDescent="0.3">
      <c r="B47" s="242"/>
      <c r="C47" s="243"/>
      <c r="D47" s="244"/>
      <c r="E47" s="245"/>
      <c r="F47" s="246"/>
      <c r="G47" s="245"/>
      <c r="H47" s="247"/>
      <c r="I47" s="248"/>
      <c r="J47" s="246"/>
      <c r="K47" s="245"/>
      <c r="L47" s="249"/>
    </row>
    <row r="48" spans="2:12" ht="45" customHeight="1" thickTop="1" x14ac:dyDescent="0.25">
      <c r="B48" s="234"/>
      <c r="C48" s="235"/>
      <c r="D48" s="236"/>
      <c r="E48" s="237"/>
      <c r="F48" s="238"/>
      <c r="G48" s="237"/>
      <c r="H48" s="239"/>
      <c r="I48" s="240"/>
      <c r="J48" s="238"/>
      <c r="K48" s="237"/>
      <c r="L48" s="241"/>
    </row>
    <row r="49" spans="2:12" ht="45" customHeight="1" thickBot="1" x14ac:dyDescent="0.3">
      <c r="B49" s="242"/>
      <c r="C49" s="243"/>
      <c r="D49" s="244"/>
      <c r="E49" s="245"/>
      <c r="F49" s="246"/>
      <c r="G49" s="245"/>
      <c r="H49" s="247"/>
      <c r="I49" s="248"/>
      <c r="J49" s="246"/>
      <c r="K49" s="245"/>
      <c r="L49" s="249"/>
    </row>
    <row r="50" spans="2:12" ht="45" customHeight="1" thickTop="1" x14ac:dyDescent="0.25">
      <c r="B50" s="234"/>
      <c r="C50" s="235"/>
      <c r="D50" s="236"/>
      <c r="E50" s="237"/>
      <c r="F50" s="238"/>
      <c r="G50" s="237"/>
      <c r="H50" s="239"/>
      <c r="I50" s="240"/>
      <c r="J50" s="238"/>
      <c r="K50" s="237"/>
      <c r="L50" s="241"/>
    </row>
    <row r="51" spans="2:12" ht="45" customHeight="1" thickBot="1" x14ac:dyDescent="0.3">
      <c r="B51" s="242"/>
      <c r="C51" s="243"/>
      <c r="D51" s="244"/>
      <c r="E51" s="245"/>
      <c r="F51" s="246"/>
      <c r="G51" s="245"/>
      <c r="H51" s="247"/>
      <c r="I51" s="248"/>
      <c r="J51" s="246"/>
      <c r="K51" s="245"/>
      <c r="L51" s="249"/>
    </row>
    <row r="52" spans="2:12" ht="45" customHeight="1" thickTop="1" x14ac:dyDescent="0.25">
      <c r="B52" s="234"/>
      <c r="C52" s="235"/>
      <c r="D52" s="236"/>
      <c r="E52" s="237"/>
      <c r="F52" s="238"/>
      <c r="G52" s="237"/>
      <c r="H52" s="239"/>
      <c r="I52" s="240"/>
      <c r="J52" s="238"/>
      <c r="K52" s="237"/>
      <c r="L52" s="241"/>
    </row>
    <row r="53" spans="2:12" ht="45" customHeight="1" thickBot="1" x14ac:dyDescent="0.3">
      <c r="B53" s="242"/>
      <c r="C53" s="243"/>
      <c r="D53" s="244"/>
      <c r="E53" s="245"/>
      <c r="F53" s="246"/>
      <c r="G53" s="245"/>
      <c r="H53" s="247"/>
      <c r="I53" s="248"/>
      <c r="J53" s="246"/>
      <c r="K53" s="245"/>
      <c r="L53" s="249"/>
    </row>
    <row r="54" spans="2:12" ht="45" customHeight="1" thickTop="1" x14ac:dyDescent="0.25">
      <c r="B54" s="234"/>
      <c r="C54" s="235"/>
      <c r="D54" s="236"/>
      <c r="E54" s="237"/>
      <c r="F54" s="238"/>
      <c r="G54" s="237"/>
      <c r="H54" s="239"/>
      <c r="I54" s="240"/>
      <c r="J54" s="238"/>
      <c r="K54" s="237"/>
      <c r="L54" s="241"/>
    </row>
    <row r="55" spans="2:12" ht="45" customHeight="1" thickBot="1" x14ac:dyDescent="0.3">
      <c r="B55" s="242"/>
      <c r="C55" s="243"/>
      <c r="D55" s="244"/>
      <c r="E55" s="245"/>
      <c r="F55" s="246"/>
      <c r="G55" s="245"/>
      <c r="H55" s="247"/>
      <c r="I55" s="248"/>
      <c r="J55" s="246"/>
      <c r="K55" s="245"/>
      <c r="L55" s="249"/>
    </row>
    <row r="56" spans="2:12" ht="45" customHeight="1" thickTop="1" x14ac:dyDescent="0.25">
      <c r="B56" s="234"/>
      <c r="C56" s="235"/>
      <c r="D56" s="236"/>
      <c r="E56" s="237"/>
      <c r="F56" s="238"/>
      <c r="G56" s="237"/>
      <c r="H56" s="239"/>
      <c r="I56" s="240"/>
      <c r="J56" s="238"/>
      <c r="K56" s="237"/>
      <c r="L56" s="241"/>
    </row>
    <row r="57" spans="2:12" ht="45" customHeight="1" thickBot="1" x14ac:dyDescent="0.3">
      <c r="B57" s="242"/>
      <c r="C57" s="243"/>
      <c r="D57" s="244"/>
      <c r="E57" s="245"/>
      <c r="F57" s="246"/>
      <c r="G57" s="245"/>
      <c r="H57" s="247"/>
      <c r="I57" s="248"/>
      <c r="J57" s="246"/>
      <c r="K57" s="245"/>
      <c r="L57" s="249"/>
    </row>
    <row r="58" spans="2:12" ht="45" customHeight="1" thickTop="1" x14ac:dyDescent="0.25">
      <c r="B58" s="234"/>
      <c r="C58" s="235"/>
      <c r="D58" s="236"/>
      <c r="E58" s="237"/>
      <c r="F58" s="238"/>
      <c r="G58" s="237"/>
      <c r="H58" s="239"/>
      <c r="I58" s="240"/>
      <c r="J58" s="238"/>
      <c r="K58" s="237"/>
      <c r="L58" s="241"/>
    </row>
    <row r="59" spans="2:12" ht="45" customHeight="1" thickBot="1" x14ac:dyDescent="0.3">
      <c r="B59" s="242"/>
      <c r="C59" s="243"/>
      <c r="D59" s="244"/>
      <c r="E59" s="245"/>
      <c r="F59" s="246"/>
      <c r="G59" s="245"/>
      <c r="H59" s="247"/>
      <c r="I59" s="248"/>
      <c r="J59" s="246"/>
      <c r="K59" s="245"/>
      <c r="L59" s="249"/>
    </row>
    <row r="60" spans="2:12" ht="45" customHeight="1" thickTop="1" x14ac:dyDescent="0.25">
      <c r="B60" s="234"/>
      <c r="C60" s="235"/>
      <c r="D60" s="236"/>
      <c r="E60" s="237"/>
      <c r="F60" s="238"/>
      <c r="G60" s="237"/>
      <c r="H60" s="239"/>
      <c r="I60" s="240"/>
      <c r="J60" s="238"/>
      <c r="K60" s="237"/>
      <c r="L60" s="241"/>
    </row>
    <row r="61" spans="2:12" ht="45" customHeight="1" thickBot="1" x14ac:dyDescent="0.3">
      <c r="B61" s="242"/>
      <c r="C61" s="243"/>
      <c r="D61" s="244"/>
      <c r="E61" s="245"/>
      <c r="F61" s="246"/>
      <c r="G61" s="245"/>
      <c r="H61" s="247"/>
      <c r="I61" s="248"/>
      <c r="J61" s="246"/>
      <c r="K61" s="245"/>
      <c r="L61" s="249"/>
    </row>
    <row r="62" spans="2:12" ht="45" customHeight="1" thickTop="1" x14ac:dyDescent="0.25">
      <c r="B62" s="234"/>
      <c r="C62" s="235"/>
      <c r="D62" s="236"/>
      <c r="E62" s="237"/>
      <c r="F62" s="238"/>
      <c r="G62" s="237"/>
      <c r="H62" s="239"/>
      <c r="I62" s="240"/>
      <c r="J62" s="238"/>
      <c r="K62" s="237"/>
      <c r="L62" s="241"/>
    </row>
    <row r="63" spans="2:12" ht="45" customHeight="1" thickBot="1" x14ac:dyDescent="0.3">
      <c r="B63" s="242"/>
      <c r="C63" s="243"/>
      <c r="D63" s="244"/>
      <c r="E63" s="245"/>
      <c r="F63" s="246"/>
      <c r="G63" s="245"/>
      <c r="H63" s="247"/>
      <c r="I63" s="248"/>
      <c r="J63" s="246"/>
      <c r="K63" s="245"/>
      <c r="L63" s="249"/>
    </row>
    <row r="64" spans="2:12" ht="45" customHeight="1" thickTop="1" x14ac:dyDescent="0.25">
      <c r="B64" s="234"/>
      <c r="C64" s="235"/>
      <c r="D64" s="236"/>
      <c r="E64" s="237"/>
      <c r="F64" s="238"/>
      <c r="G64" s="237"/>
      <c r="H64" s="239"/>
      <c r="I64" s="240"/>
      <c r="J64" s="238"/>
      <c r="K64" s="237"/>
      <c r="L64" s="241"/>
    </row>
    <row r="65" spans="2:12" ht="45" customHeight="1" thickBot="1" x14ac:dyDescent="0.3">
      <c r="B65" s="242"/>
      <c r="C65" s="243"/>
      <c r="D65" s="244"/>
      <c r="E65" s="245"/>
      <c r="F65" s="246"/>
      <c r="G65" s="245"/>
      <c r="H65" s="247"/>
      <c r="I65" s="248"/>
      <c r="J65" s="246"/>
      <c r="K65" s="245"/>
      <c r="L65" s="249"/>
    </row>
    <row r="66" spans="2:12" ht="45" customHeight="1" thickTop="1" x14ac:dyDescent="0.25">
      <c r="B66" s="234"/>
      <c r="C66" s="235"/>
      <c r="D66" s="236"/>
      <c r="E66" s="237"/>
      <c r="F66" s="238"/>
      <c r="G66" s="237"/>
      <c r="H66" s="239"/>
      <c r="I66" s="240"/>
      <c r="J66" s="238"/>
      <c r="K66" s="237"/>
      <c r="L66" s="241"/>
    </row>
    <row r="67" spans="2:12" ht="45" customHeight="1" thickBot="1" x14ac:dyDescent="0.3">
      <c r="B67" s="242"/>
      <c r="C67" s="243"/>
      <c r="D67" s="244"/>
      <c r="E67" s="245"/>
      <c r="F67" s="246"/>
      <c r="G67" s="245"/>
      <c r="H67" s="247"/>
      <c r="I67" s="248"/>
      <c r="J67" s="246"/>
      <c r="K67" s="245"/>
      <c r="L67" s="249"/>
    </row>
    <row r="68" spans="2:12" ht="15.75" thickTop="1" x14ac:dyDescent="0.25"/>
  </sheetData>
  <mergeCells count="17">
    <mergeCell ref="K9:L9"/>
    <mergeCell ref="A11:A16"/>
    <mergeCell ref="C11:C15"/>
    <mergeCell ref="A17:A22"/>
    <mergeCell ref="C17:C21"/>
    <mergeCell ref="A8:B10"/>
    <mergeCell ref="C8:C10"/>
    <mergeCell ref="D8:D10"/>
    <mergeCell ref="E8:L8"/>
    <mergeCell ref="E9:F9"/>
    <mergeCell ref="G9:H9"/>
    <mergeCell ref="I9:J9"/>
    <mergeCell ref="B1:L1"/>
    <mergeCell ref="B2:L2"/>
    <mergeCell ref="B3:L3"/>
    <mergeCell ref="B5:L5"/>
    <mergeCell ref="A7:L7"/>
  </mergeCells>
  <printOptions horizontalCentered="1"/>
  <pageMargins left="0.19685039370078741" right="0.19685039370078741" top="0.19685039370078741" bottom="0.19685039370078741" header="0.11811023622047245" footer="0.11811023622047245"/>
  <pageSetup scale="60" orientation="landscape" cellComments="asDisplayed"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34998626667073579"/>
  </sheetPr>
  <dimension ref="A1:K71"/>
  <sheetViews>
    <sheetView showGridLines="0" tabSelected="1" zoomScaleNormal="100" zoomScaleSheetLayoutView="100" workbookViewId="0">
      <selection activeCell="C13" sqref="C13"/>
    </sheetView>
  </sheetViews>
  <sheetFormatPr baseColWidth="10" defaultRowHeight="15" x14ac:dyDescent="0.25"/>
  <cols>
    <col min="1" max="1" width="4.28515625" style="1" customWidth="1"/>
    <col min="2" max="2" width="27.7109375" style="3" customWidth="1"/>
    <col min="3" max="3" width="83.85546875" style="18" customWidth="1"/>
    <col min="4" max="7" width="14.7109375" style="1" customWidth="1"/>
    <col min="8" max="8" width="11.42578125" style="1"/>
    <col min="10" max="16384" width="11.42578125" style="1"/>
  </cols>
  <sheetData>
    <row r="1" spans="1:9" x14ac:dyDescent="0.25">
      <c r="B1" s="759" t="s">
        <v>134</v>
      </c>
      <c r="C1" s="759"/>
      <c r="D1" s="759"/>
      <c r="E1" s="759"/>
      <c r="F1" s="759"/>
      <c r="G1" s="759"/>
    </row>
    <row r="2" spans="1:9" ht="20.25" customHeight="1" x14ac:dyDescent="0.25">
      <c r="B2" s="759"/>
      <c r="C2" s="759"/>
      <c r="D2" s="759"/>
      <c r="E2" s="759"/>
      <c r="F2" s="759"/>
      <c r="G2" s="759"/>
      <c r="H2" s="5"/>
    </row>
    <row r="3" spans="1:9" ht="16.5" customHeight="1" x14ac:dyDescent="0.25">
      <c r="B3" s="646" t="str">
        <f>+[4]Portada!A21</f>
        <v>Programado 2015</v>
      </c>
      <c r="C3" s="646"/>
      <c r="D3" s="646"/>
      <c r="E3" s="646"/>
      <c r="F3" s="646"/>
      <c r="G3" s="646"/>
      <c r="H3" s="5"/>
    </row>
    <row r="4" spans="1:9" ht="26.25" customHeight="1" x14ac:dyDescent="0.25">
      <c r="B4" s="19"/>
      <c r="C4" s="16"/>
      <c r="D4" s="403"/>
      <c r="E4" s="403"/>
      <c r="F4" s="403"/>
      <c r="G4" s="403"/>
      <c r="H4" s="403"/>
    </row>
    <row r="5" spans="1:9" ht="47.25" customHeight="1" thickBot="1" x14ac:dyDescent="0.3">
      <c r="B5" s="2"/>
      <c r="C5" s="21"/>
      <c r="D5" s="4"/>
      <c r="E5" s="4"/>
      <c r="F5" s="4"/>
      <c r="G5" s="4"/>
      <c r="H5" s="4"/>
    </row>
    <row r="6" spans="1:9" ht="30" customHeight="1" thickBot="1" x14ac:dyDescent="0.3">
      <c r="B6" s="760" t="s">
        <v>54</v>
      </c>
      <c r="C6" s="761"/>
      <c r="D6" s="761"/>
      <c r="E6" s="761"/>
      <c r="F6" s="761"/>
      <c r="G6" s="762"/>
    </row>
    <row r="7" spans="1:9" ht="30" customHeight="1" thickBot="1" x14ac:dyDescent="0.3">
      <c r="B7" s="648" t="s">
        <v>51</v>
      </c>
      <c r="C7" s="648" t="s">
        <v>75</v>
      </c>
      <c r="D7" s="648" t="s">
        <v>41</v>
      </c>
      <c r="E7" s="648"/>
      <c r="F7" s="648"/>
      <c r="G7" s="648"/>
    </row>
    <row r="8" spans="1:9" ht="30" customHeight="1" thickBot="1" x14ac:dyDescent="0.3">
      <c r="B8" s="648"/>
      <c r="C8" s="648"/>
      <c r="D8" s="405" t="s">
        <v>0</v>
      </c>
      <c r="E8" s="405" t="s">
        <v>1</v>
      </c>
      <c r="F8" s="405" t="s">
        <v>2</v>
      </c>
      <c r="G8" s="405" t="s">
        <v>3</v>
      </c>
    </row>
    <row r="9" spans="1:9" s="3" customFormat="1" ht="24.95" customHeight="1" x14ac:dyDescent="0.25">
      <c r="A9" s="754" t="s">
        <v>93</v>
      </c>
      <c r="B9" s="755" t="s">
        <v>96</v>
      </c>
      <c r="C9" s="26" t="s">
        <v>77</v>
      </c>
      <c r="D9" s="456">
        <v>0</v>
      </c>
      <c r="E9" s="316">
        <v>181.6</v>
      </c>
      <c r="F9" s="316">
        <v>71.900000000000006</v>
      </c>
      <c r="G9" s="317">
        <v>66</v>
      </c>
      <c r="I9"/>
    </row>
    <row r="10" spans="1:9" s="3" customFormat="1" ht="24.95" customHeight="1" x14ac:dyDescent="0.25">
      <c r="A10" s="745"/>
      <c r="B10" s="756"/>
      <c r="C10" s="23" t="s">
        <v>78</v>
      </c>
      <c r="D10" s="149"/>
      <c r="E10" s="150"/>
      <c r="F10" s="150"/>
      <c r="G10" s="151"/>
      <c r="I10"/>
    </row>
    <row r="11" spans="1:9" s="3" customFormat="1" ht="24.95" customHeight="1" x14ac:dyDescent="0.25">
      <c r="A11" s="745"/>
      <c r="B11" s="736" t="s">
        <v>95</v>
      </c>
      <c r="C11" s="24" t="s">
        <v>183</v>
      </c>
      <c r="D11" s="457">
        <v>0</v>
      </c>
      <c r="E11" s="458">
        <v>0</v>
      </c>
      <c r="F11" s="458">
        <v>0</v>
      </c>
      <c r="G11" s="459">
        <v>0</v>
      </c>
      <c r="H11" s="20"/>
      <c r="I11"/>
    </row>
    <row r="12" spans="1:9" s="3" customFormat="1" ht="24.95" customHeight="1" x14ac:dyDescent="0.25">
      <c r="A12" s="745"/>
      <c r="B12" s="737"/>
      <c r="C12" s="25" t="s">
        <v>80</v>
      </c>
      <c r="D12" s="152"/>
      <c r="E12" s="153"/>
      <c r="F12" s="153"/>
      <c r="G12" s="154"/>
      <c r="I12"/>
    </row>
    <row r="13" spans="1:9" s="3" customFormat="1" ht="24.95" customHeight="1" x14ac:dyDescent="0.25">
      <c r="A13" s="745"/>
      <c r="B13" s="729" t="s">
        <v>94</v>
      </c>
      <c r="C13" s="26" t="s">
        <v>76</v>
      </c>
      <c r="D13" s="272">
        <v>1440000</v>
      </c>
      <c r="E13" s="273">
        <v>1400000</v>
      </c>
      <c r="F13" s="273">
        <v>1160000</v>
      </c>
      <c r="G13" s="460">
        <v>0</v>
      </c>
      <c r="H13" s="20"/>
      <c r="I13"/>
    </row>
    <row r="14" spans="1:9" s="3" customFormat="1" ht="24.95" customHeight="1" x14ac:dyDescent="0.25">
      <c r="A14" s="745"/>
      <c r="B14" s="748"/>
      <c r="C14" s="23" t="s">
        <v>79</v>
      </c>
      <c r="D14" s="155"/>
      <c r="E14" s="156"/>
      <c r="F14" s="156"/>
      <c r="G14" s="157"/>
      <c r="I14"/>
    </row>
    <row r="15" spans="1:9" s="3" customFormat="1" ht="24.95" customHeight="1" x14ac:dyDescent="0.25">
      <c r="A15" s="745"/>
      <c r="B15" s="736" t="s">
        <v>97</v>
      </c>
      <c r="C15" s="24" t="s">
        <v>81</v>
      </c>
      <c r="D15" s="457">
        <v>0</v>
      </c>
      <c r="E15" s="270">
        <v>726</v>
      </c>
      <c r="F15" s="270">
        <v>203</v>
      </c>
      <c r="G15" s="459">
        <v>0</v>
      </c>
      <c r="H15" s="20"/>
      <c r="I15"/>
    </row>
    <row r="16" spans="1:9" s="3" customFormat="1" ht="24.95" customHeight="1" x14ac:dyDescent="0.25">
      <c r="A16" s="745"/>
      <c r="B16" s="737"/>
      <c r="C16" s="25" t="s">
        <v>82</v>
      </c>
      <c r="D16" s="152"/>
      <c r="E16" s="153"/>
      <c r="F16" s="153"/>
      <c r="G16" s="154"/>
      <c r="I16"/>
    </row>
    <row r="17" spans="1:11" s="3" customFormat="1" ht="24.95" customHeight="1" x14ac:dyDescent="0.25">
      <c r="A17" s="745"/>
      <c r="B17" s="729" t="s">
        <v>98</v>
      </c>
      <c r="C17" s="26" t="s">
        <v>83</v>
      </c>
      <c r="D17" s="461">
        <v>0</v>
      </c>
      <c r="E17" s="462">
        <v>0</v>
      </c>
      <c r="F17" s="462">
        <v>0</v>
      </c>
      <c r="G17" s="460">
        <v>0</v>
      </c>
      <c r="I17"/>
    </row>
    <row r="18" spans="1:11" s="3" customFormat="1" ht="24.95" customHeight="1" x14ac:dyDescent="0.25">
      <c r="A18" s="745"/>
      <c r="B18" s="748"/>
      <c r="C18" s="23" t="s">
        <v>84</v>
      </c>
      <c r="D18" s="155"/>
      <c r="E18" s="156"/>
      <c r="F18" s="156"/>
      <c r="G18" s="157"/>
      <c r="I18"/>
    </row>
    <row r="19" spans="1:11" s="3" customFormat="1" ht="24.95" customHeight="1" x14ac:dyDescent="0.25">
      <c r="A19" s="745"/>
      <c r="B19" s="757" t="s">
        <v>99</v>
      </c>
      <c r="C19" s="24" t="s">
        <v>85</v>
      </c>
      <c r="D19" s="457">
        <v>0</v>
      </c>
      <c r="E19" s="458">
        <v>0</v>
      </c>
      <c r="F19" s="270">
        <v>160000</v>
      </c>
      <c r="G19" s="271">
        <v>140000</v>
      </c>
      <c r="H19" s="20"/>
      <c r="I19"/>
    </row>
    <row r="20" spans="1:11" s="3" customFormat="1" ht="24.95" customHeight="1" thickBot="1" x14ac:dyDescent="0.3">
      <c r="A20" s="745"/>
      <c r="B20" s="758"/>
      <c r="C20" s="27" t="s">
        <v>86</v>
      </c>
      <c r="D20" s="158"/>
      <c r="E20" s="159"/>
      <c r="F20" s="159"/>
      <c r="G20" s="160"/>
      <c r="I20"/>
    </row>
    <row r="21" spans="1:11" s="3" customFormat="1" ht="24.95" customHeight="1" x14ac:dyDescent="0.25">
      <c r="A21" s="744" t="s">
        <v>5</v>
      </c>
      <c r="B21" s="747" t="s">
        <v>100</v>
      </c>
      <c r="C21" s="28" t="s">
        <v>87</v>
      </c>
      <c r="D21" s="749"/>
      <c r="E21" s="751"/>
      <c r="F21" s="751"/>
      <c r="G21" s="753"/>
      <c r="I21"/>
    </row>
    <row r="22" spans="1:11" s="3" customFormat="1" ht="24.95" customHeight="1" x14ac:dyDescent="0.25">
      <c r="A22" s="745"/>
      <c r="B22" s="748"/>
      <c r="C22" s="26" t="s">
        <v>92</v>
      </c>
      <c r="D22" s="750"/>
      <c r="E22" s="752"/>
      <c r="F22" s="752"/>
      <c r="G22" s="728"/>
      <c r="H22"/>
      <c r="I22"/>
    </row>
    <row r="23" spans="1:11" s="3" customFormat="1" ht="24.95" customHeight="1" x14ac:dyDescent="0.25">
      <c r="A23" s="745"/>
      <c r="B23" s="736" t="s">
        <v>101</v>
      </c>
      <c r="C23" s="24" t="s">
        <v>91</v>
      </c>
      <c r="D23" s="738"/>
      <c r="E23" s="740"/>
      <c r="F23" s="740"/>
      <c r="G23" s="742"/>
      <c r="H23"/>
      <c r="I23"/>
      <c r="K23"/>
    </row>
    <row r="24" spans="1:11" s="3" customFormat="1" ht="24.95" customHeight="1" x14ac:dyDescent="0.25">
      <c r="A24" s="745"/>
      <c r="B24" s="737"/>
      <c r="C24" s="25" t="s">
        <v>88</v>
      </c>
      <c r="D24" s="739"/>
      <c r="E24" s="741"/>
      <c r="F24" s="741"/>
      <c r="G24" s="743"/>
      <c r="H24"/>
      <c r="I24"/>
    </row>
    <row r="25" spans="1:11" s="3" customFormat="1" ht="24.95" customHeight="1" x14ac:dyDescent="0.25">
      <c r="A25" s="745"/>
      <c r="B25" s="729" t="s">
        <v>102</v>
      </c>
      <c r="C25" s="26" t="s">
        <v>89</v>
      </c>
      <c r="D25" s="731"/>
      <c r="E25" s="733"/>
      <c r="F25" s="733"/>
      <c r="G25" s="727"/>
      <c r="H25"/>
      <c r="I25"/>
    </row>
    <row r="26" spans="1:11" s="3" customFormat="1" ht="24.95" customHeight="1" x14ac:dyDescent="0.25">
      <c r="A26" s="745"/>
      <c r="B26" s="748"/>
      <c r="C26" s="23" t="s">
        <v>88</v>
      </c>
      <c r="D26" s="750"/>
      <c r="E26" s="752"/>
      <c r="F26" s="752"/>
      <c r="G26" s="728"/>
      <c r="H26"/>
      <c r="I26"/>
    </row>
    <row r="27" spans="1:11" s="3" customFormat="1" ht="24.95" customHeight="1" x14ac:dyDescent="0.25">
      <c r="A27" s="745"/>
      <c r="B27" s="736" t="s">
        <v>104</v>
      </c>
      <c r="C27" s="24" t="s">
        <v>89</v>
      </c>
      <c r="D27" s="738"/>
      <c r="E27" s="740"/>
      <c r="F27" s="740"/>
      <c r="G27" s="742"/>
      <c r="H27"/>
      <c r="I27"/>
    </row>
    <row r="28" spans="1:11" s="3" customFormat="1" ht="24.95" customHeight="1" x14ac:dyDescent="0.25">
      <c r="A28" s="745"/>
      <c r="B28" s="737"/>
      <c r="C28" s="25" t="s">
        <v>90</v>
      </c>
      <c r="D28" s="739"/>
      <c r="E28" s="741"/>
      <c r="F28" s="741"/>
      <c r="G28" s="743"/>
      <c r="H28"/>
      <c r="I28"/>
    </row>
    <row r="29" spans="1:11" s="3" customFormat="1" ht="24.95" customHeight="1" x14ac:dyDescent="0.25">
      <c r="A29" s="745"/>
      <c r="B29" s="729" t="s">
        <v>103</v>
      </c>
      <c r="C29" s="29" t="s">
        <v>91</v>
      </c>
      <c r="D29" s="731"/>
      <c r="E29" s="733"/>
      <c r="F29" s="733"/>
      <c r="G29" s="727"/>
      <c r="I29"/>
    </row>
    <row r="30" spans="1:11" customFormat="1" ht="24.95" customHeight="1" thickBot="1" x14ac:dyDescent="0.3">
      <c r="A30" s="746"/>
      <c r="B30" s="730"/>
      <c r="C30" s="30" t="s">
        <v>90</v>
      </c>
      <c r="D30" s="732"/>
      <c r="E30" s="734"/>
      <c r="F30" s="734"/>
      <c r="G30" s="735"/>
      <c r="H30" s="3"/>
    </row>
    <row r="31" spans="1:11" customFormat="1" ht="12" customHeight="1" thickBot="1" x14ac:dyDescent="0.3">
      <c r="C31" s="13"/>
    </row>
    <row r="32" spans="1:11" customFormat="1" ht="30" customHeight="1" x14ac:dyDescent="0.25">
      <c r="B32" s="720" t="s">
        <v>51</v>
      </c>
      <c r="C32" s="722" t="s">
        <v>105</v>
      </c>
      <c r="D32" s="724" t="s">
        <v>41</v>
      </c>
      <c r="E32" s="725"/>
      <c r="F32" s="725"/>
      <c r="G32" s="726"/>
    </row>
    <row r="33" spans="2:9" customFormat="1" ht="30" customHeight="1" thickBot="1" x14ac:dyDescent="0.3">
      <c r="B33" s="721"/>
      <c r="C33" s="723"/>
      <c r="D33" s="14" t="s">
        <v>0</v>
      </c>
      <c r="E33" s="15" t="s">
        <v>1</v>
      </c>
      <c r="F33" s="15" t="s">
        <v>2</v>
      </c>
      <c r="G33" s="22" t="s">
        <v>3</v>
      </c>
    </row>
    <row r="34" spans="2:9" s="3" customFormat="1" ht="24.95" customHeight="1" x14ac:dyDescent="0.25">
      <c r="B34" s="716" t="s">
        <v>106</v>
      </c>
      <c r="C34" s="254"/>
      <c r="D34" s="131"/>
      <c r="E34" s="132"/>
      <c r="F34" s="132"/>
      <c r="G34" s="133"/>
      <c r="I34"/>
    </row>
    <row r="35" spans="2:9" s="3" customFormat="1" ht="24.95" customHeight="1" x14ac:dyDescent="0.25">
      <c r="B35" s="714"/>
      <c r="C35" s="255"/>
      <c r="D35" s="134"/>
      <c r="E35" s="135"/>
      <c r="F35" s="135"/>
      <c r="G35" s="136"/>
      <c r="I35"/>
    </row>
    <row r="36" spans="2:9" s="3" customFormat="1" ht="24.95" customHeight="1" x14ac:dyDescent="0.25">
      <c r="B36" s="714"/>
      <c r="C36" s="254"/>
      <c r="D36" s="131"/>
      <c r="E36" s="132"/>
      <c r="F36" s="132"/>
      <c r="G36" s="133"/>
      <c r="I36"/>
    </row>
    <row r="37" spans="2:9" s="3" customFormat="1" ht="24.95" customHeight="1" x14ac:dyDescent="0.25">
      <c r="B37" s="714"/>
      <c r="C37" s="255"/>
      <c r="D37" s="134"/>
      <c r="E37" s="135"/>
      <c r="F37" s="135"/>
      <c r="G37" s="136"/>
      <c r="I37"/>
    </row>
    <row r="38" spans="2:9" s="3" customFormat="1" ht="24.95" customHeight="1" x14ac:dyDescent="0.25">
      <c r="B38" s="715"/>
      <c r="C38" s="256"/>
      <c r="D38" s="131"/>
      <c r="E38" s="132"/>
      <c r="F38" s="132"/>
      <c r="G38" s="133"/>
      <c r="I38"/>
    </row>
    <row r="39" spans="2:9" s="3" customFormat="1" ht="24.95" customHeight="1" x14ac:dyDescent="0.25">
      <c r="B39" s="714"/>
      <c r="C39" s="255"/>
      <c r="D39" s="134"/>
      <c r="E39" s="135"/>
      <c r="F39" s="135"/>
      <c r="G39" s="136"/>
      <c r="I39"/>
    </row>
    <row r="40" spans="2:9" s="3" customFormat="1" ht="24.95" customHeight="1" x14ac:dyDescent="0.25">
      <c r="B40" s="714"/>
      <c r="C40" s="254"/>
      <c r="D40" s="131"/>
      <c r="E40" s="132"/>
      <c r="F40" s="132"/>
      <c r="G40" s="133"/>
      <c r="I40"/>
    </row>
    <row r="41" spans="2:9" s="3" customFormat="1" ht="24.95" customHeight="1" x14ac:dyDescent="0.25">
      <c r="B41" s="714"/>
      <c r="C41" s="255"/>
      <c r="D41" s="134"/>
      <c r="E41" s="135"/>
      <c r="F41" s="135"/>
      <c r="G41" s="136"/>
      <c r="I41"/>
    </row>
    <row r="42" spans="2:9" s="3" customFormat="1" ht="24.95" customHeight="1" x14ac:dyDescent="0.25">
      <c r="B42" s="715"/>
      <c r="C42" s="256"/>
      <c r="D42" s="131"/>
      <c r="E42" s="132"/>
      <c r="F42" s="132"/>
      <c r="G42" s="133"/>
      <c r="I42"/>
    </row>
    <row r="43" spans="2:9" s="3" customFormat="1" ht="24.95" customHeight="1" x14ac:dyDescent="0.25">
      <c r="B43" s="714"/>
      <c r="C43" s="255"/>
      <c r="D43" s="134"/>
      <c r="E43" s="135"/>
      <c r="F43" s="135"/>
      <c r="G43" s="136"/>
      <c r="I43"/>
    </row>
    <row r="44" spans="2:9" s="3" customFormat="1" ht="24.95" customHeight="1" x14ac:dyDescent="0.25">
      <c r="B44" s="714"/>
      <c r="C44" s="254"/>
      <c r="D44" s="131"/>
      <c r="E44" s="132"/>
      <c r="F44" s="132"/>
      <c r="G44" s="133"/>
      <c r="I44"/>
    </row>
    <row r="45" spans="2:9" s="3" customFormat="1" ht="24.95" customHeight="1" x14ac:dyDescent="0.25">
      <c r="B45" s="714"/>
      <c r="C45" s="255"/>
      <c r="D45" s="134"/>
      <c r="E45" s="135"/>
      <c r="F45" s="135"/>
      <c r="G45" s="136"/>
      <c r="I45"/>
    </row>
    <row r="46" spans="2:9" s="3" customFormat="1" ht="24.95" customHeight="1" x14ac:dyDescent="0.25">
      <c r="B46" s="715"/>
      <c r="C46" s="256"/>
      <c r="D46" s="131"/>
      <c r="E46" s="132"/>
      <c r="F46" s="132"/>
      <c r="G46" s="133"/>
      <c r="I46"/>
    </row>
    <row r="47" spans="2:9" s="3" customFormat="1" ht="24.95" customHeight="1" x14ac:dyDescent="0.25">
      <c r="B47" s="714"/>
      <c r="C47" s="255"/>
      <c r="D47" s="134"/>
      <c r="E47" s="135"/>
      <c r="F47" s="135"/>
      <c r="G47" s="136"/>
      <c r="I47"/>
    </row>
    <row r="48" spans="2:9" s="3" customFormat="1" ht="24.95" customHeight="1" x14ac:dyDescent="0.25">
      <c r="B48" s="714"/>
      <c r="C48" s="254"/>
      <c r="D48" s="131"/>
      <c r="E48" s="132"/>
      <c r="F48" s="132"/>
      <c r="G48" s="133"/>
      <c r="I48"/>
    </row>
    <row r="49" spans="2:9" s="3" customFormat="1" ht="24.95" customHeight="1" x14ac:dyDescent="0.25">
      <c r="B49" s="714"/>
      <c r="C49" s="255"/>
      <c r="D49" s="134"/>
      <c r="E49" s="135"/>
      <c r="F49" s="135"/>
      <c r="G49" s="136"/>
      <c r="I49"/>
    </row>
    <row r="50" spans="2:9" s="3" customFormat="1" ht="24.95" customHeight="1" x14ac:dyDescent="0.25">
      <c r="B50" s="715"/>
      <c r="C50" s="256"/>
      <c r="D50" s="131"/>
      <c r="E50" s="132"/>
      <c r="F50" s="132"/>
      <c r="G50" s="133"/>
      <c r="I50"/>
    </row>
    <row r="51" spans="2:9" s="3" customFormat="1" ht="24.95" customHeight="1" x14ac:dyDescent="0.25">
      <c r="B51" s="716" t="s">
        <v>106</v>
      </c>
      <c r="C51" s="255"/>
      <c r="D51" s="134"/>
      <c r="E51" s="135"/>
      <c r="F51" s="135"/>
      <c r="G51" s="136"/>
      <c r="I51"/>
    </row>
    <row r="52" spans="2:9" s="3" customFormat="1" ht="24.95" customHeight="1" x14ac:dyDescent="0.25">
      <c r="B52" s="714"/>
      <c r="C52" s="254"/>
      <c r="D52" s="131"/>
      <c r="E52" s="132"/>
      <c r="F52" s="132"/>
      <c r="G52" s="133"/>
      <c r="I52"/>
    </row>
    <row r="53" spans="2:9" s="3" customFormat="1" ht="24.95" customHeight="1" x14ac:dyDescent="0.25">
      <c r="B53" s="714"/>
      <c r="C53" s="255"/>
      <c r="D53" s="134"/>
      <c r="E53" s="135"/>
      <c r="F53" s="135"/>
      <c r="G53" s="136"/>
      <c r="I53"/>
    </row>
    <row r="54" spans="2:9" s="3" customFormat="1" ht="24.95" customHeight="1" x14ac:dyDescent="0.25">
      <c r="B54" s="715"/>
      <c r="C54" s="256"/>
      <c r="D54" s="131"/>
      <c r="E54" s="132"/>
      <c r="F54" s="132"/>
      <c r="G54" s="133"/>
      <c r="I54"/>
    </row>
    <row r="55" spans="2:9" s="3" customFormat="1" ht="24.95" customHeight="1" x14ac:dyDescent="0.25">
      <c r="B55" s="717"/>
      <c r="C55" s="257"/>
      <c r="D55" s="258"/>
      <c r="E55" s="259"/>
      <c r="F55" s="259"/>
      <c r="G55" s="260"/>
      <c r="I55"/>
    </row>
    <row r="56" spans="2:9" s="3" customFormat="1" ht="24.95" customHeight="1" x14ac:dyDescent="0.25">
      <c r="B56" s="718"/>
      <c r="C56" s="261"/>
      <c r="D56" s="262"/>
      <c r="E56" s="263"/>
      <c r="F56" s="263"/>
      <c r="G56" s="264"/>
      <c r="I56"/>
    </row>
    <row r="57" spans="2:9" s="3" customFormat="1" ht="24.95" customHeight="1" x14ac:dyDescent="0.25">
      <c r="B57" s="718"/>
      <c r="C57" s="265"/>
      <c r="D57" s="266"/>
      <c r="E57" s="267"/>
      <c r="F57" s="267"/>
      <c r="G57" s="268"/>
      <c r="I57"/>
    </row>
    <row r="58" spans="2:9" s="3" customFormat="1" ht="24.95" customHeight="1" x14ac:dyDescent="0.25">
      <c r="B58" s="718"/>
      <c r="C58" s="261"/>
      <c r="D58" s="262"/>
      <c r="E58" s="263"/>
      <c r="F58" s="263"/>
      <c r="G58" s="264"/>
      <c r="I58"/>
    </row>
    <row r="59" spans="2:9" s="3" customFormat="1" ht="24.95" customHeight="1" x14ac:dyDescent="0.25">
      <c r="B59" s="269"/>
      <c r="C59" s="265"/>
      <c r="D59" s="266"/>
      <c r="E59" s="267"/>
      <c r="F59" s="267"/>
      <c r="G59" s="268"/>
      <c r="I59"/>
    </row>
    <row r="60" spans="2:9" s="3" customFormat="1" ht="24.95" customHeight="1" x14ac:dyDescent="0.25">
      <c r="B60" s="269"/>
      <c r="C60" s="261"/>
      <c r="D60" s="262"/>
      <c r="E60" s="263"/>
      <c r="F60" s="263"/>
      <c r="G60" s="264"/>
      <c r="I60"/>
    </row>
    <row r="61" spans="2:9" s="3" customFormat="1" ht="24.95" customHeight="1" x14ac:dyDescent="0.25">
      <c r="B61" s="269"/>
      <c r="C61" s="265"/>
      <c r="D61" s="266"/>
      <c r="E61" s="267"/>
      <c r="F61" s="267"/>
      <c r="G61" s="268"/>
      <c r="I61"/>
    </row>
    <row r="62" spans="2:9" s="3" customFormat="1" ht="24.95" customHeight="1" x14ac:dyDescent="0.25">
      <c r="B62" s="269"/>
      <c r="C62" s="261"/>
      <c r="D62" s="262"/>
      <c r="E62" s="263"/>
      <c r="F62" s="263"/>
      <c r="G62" s="264"/>
      <c r="I62"/>
    </row>
    <row r="63" spans="2:9" s="3" customFormat="1" ht="24.95" customHeight="1" x14ac:dyDescent="0.25">
      <c r="B63" s="269"/>
      <c r="C63" s="265"/>
      <c r="D63" s="266"/>
      <c r="E63" s="267"/>
      <c r="F63" s="267"/>
      <c r="G63" s="268"/>
      <c r="I63"/>
    </row>
    <row r="64" spans="2:9" s="3" customFormat="1" ht="24.95" customHeight="1" x14ac:dyDescent="0.25">
      <c r="B64" s="269"/>
      <c r="C64" s="261"/>
      <c r="D64" s="262"/>
      <c r="E64" s="263"/>
      <c r="F64" s="263"/>
      <c r="G64" s="264"/>
      <c r="I64"/>
    </row>
    <row r="65" spans="2:11" s="3" customFormat="1" ht="24.95" customHeight="1" x14ac:dyDescent="0.25">
      <c r="B65" s="269"/>
      <c r="C65" s="265"/>
      <c r="D65" s="266"/>
      <c r="E65" s="267"/>
      <c r="F65" s="267"/>
      <c r="G65" s="268"/>
      <c r="I65"/>
    </row>
    <row r="66" spans="2:11" s="3" customFormat="1" ht="24.95" customHeight="1" x14ac:dyDescent="0.25">
      <c r="B66" s="269"/>
      <c r="C66" s="261"/>
      <c r="D66" s="262"/>
      <c r="E66" s="263"/>
      <c r="F66" s="263"/>
      <c r="G66" s="264"/>
      <c r="I66"/>
    </row>
    <row r="69" spans="2:11" ht="48" customHeight="1" x14ac:dyDescent="0.25"/>
    <row r="71" spans="2:11" ht="54.75" customHeight="1" x14ac:dyDescent="0.25">
      <c r="B71" s="719"/>
      <c r="C71" s="719"/>
      <c r="D71" s="719"/>
      <c r="E71" s="719"/>
      <c r="F71" s="719"/>
      <c r="G71" s="719"/>
      <c r="H71" s="17"/>
      <c r="J71" s="17"/>
      <c r="K71" s="17"/>
    </row>
  </sheetData>
  <mergeCells count="50">
    <mergeCell ref="B1:G1"/>
    <mergeCell ref="B2:G2"/>
    <mergeCell ref="B3:G3"/>
    <mergeCell ref="B6:G6"/>
    <mergeCell ref="B7:B8"/>
    <mergeCell ref="C7:C8"/>
    <mergeCell ref="D7:G7"/>
    <mergeCell ref="A9:A20"/>
    <mergeCell ref="B9:B10"/>
    <mergeCell ref="B11:B12"/>
    <mergeCell ref="B13:B14"/>
    <mergeCell ref="B15:B16"/>
    <mergeCell ref="B17:B18"/>
    <mergeCell ref="B19:B20"/>
    <mergeCell ref="G21:G22"/>
    <mergeCell ref="B23:B24"/>
    <mergeCell ref="D23:D24"/>
    <mergeCell ref="E23:E24"/>
    <mergeCell ref="F23:F24"/>
    <mergeCell ref="G23:G24"/>
    <mergeCell ref="A21:A30"/>
    <mergeCell ref="B21:B22"/>
    <mergeCell ref="D21:D22"/>
    <mergeCell ref="E21:E22"/>
    <mergeCell ref="F21:F22"/>
    <mergeCell ref="B25:B26"/>
    <mergeCell ref="D25:D26"/>
    <mergeCell ref="E25:E26"/>
    <mergeCell ref="F25:F26"/>
    <mergeCell ref="G25:G26"/>
    <mergeCell ref="B29:B30"/>
    <mergeCell ref="D29:D30"/>
    <mergeCell ref="E29:E30"/>
    <mergeCell ref="F29:F30"/>
    <mergeCell ref="G29:G30"/>
    <mergeCell ref="B27:B28"/>
    <mergeCell ref="D27:D28"/>
    <mergeCell ref="E27:E28"/>
    <mergeCell ref="F27:F28"/>
    <mergeCell ref="G27:G28"/>
    <mergeCell ref="B47:B50"/>
    <mergeCell ref="B51:B54"/>
    <mergeCell ref="B55:B58"/>
    <mergeCell ref="B71:G71"/>
    <mergeCell ref="B32:B33"/>
    <mergeCell ref="C32:C33"/>
    <mergeCell ref="D32:G32"/>
    <mergeCell ref="B34:B38"/>
    <mergeCell ref="B39:B42"/>
    <mergeCell ref="B43:B46"/>
  </mergeCells>
  <dataValidations count="1">
    <dataValidation type="list" allowBlank="1" showInputMessage="1" showErrorMessage="1" sqref="D34:G66">
      <formula1>"1, 2, 3"</formula1>
    </dataValidation>
  </dataValidations>
  <printOptions horizontalCentered="1"/>
  <pageMargins left="0.23622047244094491" right="0.23622047244094491" top="0.39370078740157483" bottom="0.74803149606299213" header="0.31496062992125984" footer="0.31496062992125984"/>
  <pageSetup scale="62" orientation="landscape" cellComments="asDisplayed" r:id="rId1"/>
  <rowBreaks count="3" manualBreakCount="3">
    <brk id="31" max="6" man="1"/>
    <brk id="50" max="6" man="1"/>
    <brk id="66" max="6"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S183"/>
  <sheetViews>
    <sheetView showGridLines="0" zoomScale="80" zoomScaleNormal="80" zoomScalePageLayoutView="46" workbookViewId="0">
      <selection activeCell="D38" sqref="D38"/>
    </sheetView>
  </sheetViews>
  <sheetFormatPr baseColWidth="10" defaultRowHeight="15" x14ac:dyDescent="0.25"/>
  <cols>
    <col min="1" max="1" width="53" style="36" customWidth="1"/>
    <col min="2" max="10" width="18.7109375" style="36" customWidth="1"/>
    <col min="11" max="45" width="11.42578125" style="274"/>
    <col min="46" max="16384" width="11.42578125" style="55"/>
  </cols>
  <sheetData>
    <row r="1" spans="1:11" s="274" customFormat="1" x14ac:dyDescent="0.25">
      <c r="A1" s="767" t="str">
        <f>+'[3]1a. Metas de desarrollo '!A1</f>
        <v>Administración Portuaria Integral de Guaymas</v>
      </c>
      <c r="B1" s="767"/>
      <c r="C1" s="767"/>
      <c r="D1" s="767"/>
      <c r="E1" s="767"/>
      <c r="F1" s="767"/>
      <c r="G1" s="767"/>
      <c r="H1" s="767"/>
      <c r="I1" s="767"/>
      <c r="J1" s="767"/>
    </row>
    <row r="2" spans="1:11" s="274" customFormat="1" ht="23.25" customHeight="1" x14ac:dyDescent="0.25">
      <c r="A2" s="767"/>
      <c r="B2" s="767"/>
      <c r="C2" s="767"/>
      <c r="D2" s="767"/>
      <c r="E2" s="767"/>
      <c r="F2" s="767"/>
      <c r="G2" s="767"/>
      <c r="H2" s="767"/>
      <c r="I2" s="767"/>
      <c r="J2" s="767"/>
    </row>
    <row r="3" spans="1:11" s="274" customFormat="1" ht="33" customHeight="1" x14ac:dyDescent="0.25">
      <c r="A3" s="767" t="str">
        <f>+[3]Portada!A21</f>
        <v>Programado 2015</v>
      </c>
      <c r="B3" s="767"/>
      <c r="C3" s="767"/>
      <c r="D3" s="767"/>
      <c r="E3" s="767"/>
      <c r="F3" s="767"/>
      <c r="G3" s="767"/>
      <c r="H3" s="767"/>
      <c r="I3" s="767"/>
      <c r="J3" s="767"/>
    </row>
    <row r="4" spans="1:11" s="274" customFormat="1" ht="33" customHeight="1" x14ac:dyDescent="0.25">
      <c r="A4" s="768"/>
      <c r="B4" s="768"/>
      <c r="C4" s="768"/>
      <c r="D4" s="768"/>
      <c r="E4" s="768"/>
      <c r="F4" s="768"/>
      <c r="G4" s="768"/>
      <c r="H4" s="768"/>
      <c r="I4" s="768"/>
      <c r="J4" s="768"/>
    </row>
    <row r="5" spans="1:11" s="274" customFormat="1" ht="64.5" customHeight="1" thickBot="1" x14ac:dyDescent="0.3">
      <c r="A5" s="769"/>
      <c r="B5" s="769"/>
      <c r="C5" s="769"/>
      <c r="D5" s="769"/>
      <c r="E5" s="769"/>
      <c r="F5" s="769"/>
      <c r="G5" s="769"/>
      <c r="H5" s="769"/>
      <c r="I5" s="769"/>
      <c r="J5" s="769"/>
      <c r="K5" s="275"/>
    </row>
    <row r="6" spans="1:11" s="274" customFormat="1" ht="15.75" thickBot="1" x14ac:dyDescent="0.3">
      <c r="A6" s="279"/>
      <c r="B6" s="280"/>
      <c r="C6" s="280"/>
      <c r="D6" s="280"/>
      <c r="E6" s="280"/>
      <c r="F6" s="280"/>
      <c r="G6" s="280"/>
      <c r="H6" s="280"/>
      <c r="I6" s="280"/>
      <c r="J6" s="280"/>
    </row>
    <row r="7" spans="1:11" s="274" customFormat="1" ht="33" customHeight="1" thickBot="1" x14ac:dyDescent="0.3">
      <c r="A7" s="763" t="s">
        <v>63</v>
      </c>
      <c r="B7" s="764"/>
      <c r="C7" s="765"/>
      <c r="D7" s="765"/>
      <c r="E7" s="765"/>
      <c r="F7" s="765"/>
      <c r="G7" s="765"/>
      <c r="H7" s="765"/>
      <c r="I7" s="765"/>
      <c r="J7" s="766"/>
    </row>
    <row r="8" spans="1:11" s="274" customFormat="1" ht="33" customHeight="1" thickTop="1" thickBot="1" x14ac:dyDescent="0.3">
      <c r="A8" s="770" t="s">
        <v>147</v>
      </c>
      <c r="B8" s="770" t="s">
        <v>168</v>
      </c>
      <c r="C8" s="770" t="s">
        <v>41</v>
      </c>
      <c r="D8" s="770"/>
      <c r="E8" s="770"/>
      <c r="F8" s="770"/>
      <c r="G8" s="770"/>
      <c r="H8" s="770"/>
      <c r="I8" s="770"/>
      <c r="J8" s="770"/>
    </row>
    <row r="9" spans="1:11" s="274" customFormat="1" ht="30" customHeight="1" thickTop="1" thickBot="1" x14ac:dyDescent="0.3">
      <c r="A9" s="770"/>
      <c r="B9" s="770"/>
      <c r="C9" s="771" t="s">
        <v>0</v>
      </c>
      <c r="D9" s="771"/>
      <c r="E9" s="771" t="s">
        <v>1</v>
      </c>
      <c r="F9" s="771"/>
      <c r="G9" s="771" t="s">
        <v>2</v>
      </c>
      <c r="H9" s="771"/>
      <c r="I9" s="771" t="s">
        <v>3</v>
      </c>
      <c r="J9" s="771"/>
    </row>
    <row r="10" spans="1:11" s="274" customFormat="1" ht="30" customHeight="1" thickTop="1" thickBot="1" x14ac:dyDescent="0.3">
      <c r="A10" s="770"/>
      <c r="B10" s="770"/>
      <c r="C10" s="408" t="s">
        <v>4</v>
      </c>
      <c r="D10" s="408" t="s">
        <v>6</v>
      </c>
      <c r="E10" s="408" t="s">
        <v>4</v>
      </c>
      <c r="F10" s="408" t="s">
        <v>6</v>
      </c>
      <c r="G10" s="408" t="s">
        <v>4</v>
      </c>
      <c r="H10" s="408" t="s">
        <v>6</v>
      </c>
      <c r="I10" s="408" t="s">
        <v>4</v>
      </c>
      <c r="J10" s="408" t="s">
        <v>6</v>
      </c>
    </row>
    <row r="11" spans="1:11" s="274" customFormat="1" ht="28.5" customHeight="1" thickTop="1" x14ac:dyDescent="0.25">
      <c r="A11" s="318" t="s">
        <v>7</v>
      </c>
      <c r="B11" s="319">
        <f>+SUM(B12:B16)</f>
        <v>334964345.27999997</v>
      </c>
      <c r="C11" s="320">
        <f t="shared" ref="C11:J11" si="0">+SUM(C12:C16)</f>
        <v>73659481.939999998</v>
      </c>
      <c r="D11" s="321">
        <f t="shared" si="0"/>
        <v>0</v>
      </c>
      <c r="E11" s="322">
        <f t="shared" si="0"/>
        <v>94460695.120000005</v>
      </c>
      <c r="F11" s="323">
        <f t="shared" si="0"/>
        <v>0</v>
      </c>
      <c r="G11" s="320">
        <f t="shared" si="0"/>
        <v>91074589.180000007</v>
      </c>
      <c r="H11" s="321">
        <f t="shared" si="0"/>
        <v>0</v>
      </c>
      <c r="I11" s="322">
        <f t="shared" si="0"/>
        <v>75769579.039999992</v>
      </c>
      <c r="J11" s="321">
        <f t="shared" si="0"/>
        <v>0</v>
      </c>
    </row>
    <row r="12" spans="1:11" ht="28.5" customHeight="1" x14ac:dyDescent="0.25">
      <c r="A12" s="37" t="s">
        <v>8</v>
      </c>
      <c r="B12" s="50">
        <f>C12+E12+G12+I12</f>
        <v>85163041.609999999</v>
      </c>
      <c r="C12" s="51">
        <v>19861309.579999998</v>
      </c>
      <c r="D12" s="52"/>
      <c r="E12" s="53">
        <v>21979265.460000001</v>
      </c>
      <c r="F12" s="54"/>
      <c r="G12" s="51">
        <v>22516885.300000001</v>
      </c>
      <c r="H12" s="52"/>
      <c r="I12" s="53">
        <v>20805581.27</v>
      </c>
      <c r="J12" s="52"/>
    </row>
    <row r="13" spans="1:11" ht="28.5" customHeight="1" x14ac:dyDescent="0.25">
      <c r="A13" s="37" t="s">
        <v>9</v>
      </c>
      <c r="B13" s="593">
        <f>C13+E13+G13+I13</f>
        <v>0</v>
      </c>
      <c r="C13" s="592">
        <v>0</v>
      </c>
      <c r="D13" s="52"/>
      <c r="E13" s="594">
        <v>0</v>
      </c>
      <c r="F13" s="54"/>
      <c r="G13" s="592">
        <v>0</v>
      </c>
      <c r="H13" s="52"/>
      <c r="I13" s="594">
        <v>0</v>
      </c>
      <c r="J13" s="52"/>
    </row>
    <row r="14" spans="1:11" ht="28.5" customHeight="1" x14ac:dyDescent="0.25">
      <c r="A14" s="37" t="s">
        <v>10</v>
      </c>
      <c r="B14" s="50">
        <f>C14+E14+G14+I14</f>
        <v>24479338.619999997</v>
      </c>
      <c r="C14" s="51">
        <v>6305017.3099999996</v>
      </c>
      <c r="D14" s="52"/>
      <c r="E14" s="53">
        <v>5842779.6599999992</v>
      </c>
      <c r="F14" s="54"/>
      <c r="G14" s="51">
        <v>6395603.8799999999</v>
      </c>
      <c r="H14" s="52"/>
      <c r="I14" s="53">
        <v>5935937.7700000005</v>
      </c>
      <c r="J14" s="52"/>
    </row>
    <row r="15" spans="1:11" ht="28.5" customHeight="1" x14ac:dyDescent="0.25">
      <c r="A15" s="37" t="s">
        <v>11</v>
      </c>
      <c r="B15" s="593">
        <f>C15+E15+G15+I15</f>
        <v>0</v>
      </c>
      <c r="C15" s="592">
        <v>0</v>
      </c>
      <c r="D15" s="52"/>
      <c r="E15" s="594">
        <v>0</v>
      </c>
      <c r="F15" s="54"/>
      <c r="G15" s="592">
        <v>0</v>
      </c>
      <c r="H15" s="52"/>
      <c r="I15" s="594">
        <v>0</v>
      </c>
      <c r="J15" s="52"/>
    </row>
    <row r="16" spans="1:11" ht="28.5" customHeight="1" x14ac:dyDescent="0.25">
      <c r="A16" s="120" t="s">
        <v>12</v>
      </c>
      <c r="B16" s="50">
        <f>C16+E16+G16+I16</f>
        <v>225321965.05000001</v>
      </c>
      <c r="C16" s="51">
        <v>47493155.049999997</v>
      </c>
      <c r="D16" s="52"/>
      <c r="E16" s="53">
        <v>66638650</v>
      </c>
      <c r="F16" s="54"/>
      <c r="G16" s="51">
        <v>62162100</v>
      </c>
      <c r="H16" s="52"/>
      <c r="I16" s="53">
        <v>49028060</v>
      </c>
      <c r="J16" s="52"/>
    </row>
    <row r="17" spans="1:10" ht="28.5" customHeight="1" x14ac:dyDescent="0.25">
      <c r="A17" s="56" t="s">
        <v>13</v>
      </c>
      <c r="B17" s="57">
        <f>+C17+E17+G17+I17</f>
        <v>0</v>
      </c>
      <c r="C17" s="58">
        <f>+SUM(C18:C23)</f>
        <v>0</v>
      </c>
      <c r="D17" s="58">
        <f t="shared" ref="D17:J17" si="1">+SUM(D18:D23)</f>
        <v>0</v>
      </c>
      <c r="E17" s="58">
        <f t="shared" si="1"/>
        <v>0</v>
      </c>
      <c r="F17" s="58">
        <f t="shared" si="1"/>
        <v>0</v>
      </c>
      <c r="G17" s="58">
        <f t="shared" si="1"/>
        <v>0</v>
      </c>
      <c r="H17" s="58">
        <f t="shared" si="1"/>
        <v>0</v>
      </c>
      <c r="I17" s="58">
        <f t="shared" si="1"/>
        <v>0</v>
      </c>
      <c r="J17" s="58">
        <f t="shared" si="1"/>
        <v>0</v>
      </c>
    </row>
    <row r="18" spans="1:10" ht="28.5" customHeight="1" x14ac:dyDescent="0.25">
      <c r="A18" s="37" t="s">
        <v>14</v>
      </c>
      <c r="B18" s="593">
        <f t="shared" ref="B18:B23" si="2">C18+E18+G18+I18</f>
        <v>0</v>
      </c>
      <c r="C18" s="592">
        <v>0</v>
      </c>
      <c r="D18" s="52"/>
      <c r="E18" s="594">
        <v>0</v>
      </c>
      <c r="F18" s="54"/>
      <c r="G18" s="592">
        <v>0</v>
      </c>
      <c r="H18" s="52"/>
      <c r="I18" s="594">
        <v>0</v>
      </c>
      <c r="J18" s="52"/>
    </row>
    <row r="19" spans="1:10" ht="28.5" customHeight="1" x14ac:dyDescent="0.25">
      <c r="A19" s="37" t="s">
        <v>15</v>
      </c>
      <c r="B19" s="593">
        <f t="shared" si="2"/>
        <v>0</v>
      </c>
      <c r="C19" s="592">
        <v>0</v>
      </c>
      <c r="D19" s="52"/>
      <c r="E19" s="594">
        <v>0</v>
      </c>
      <c r="F19" s="54"/>
      <c r="G19" s="592">
        <v>0</v>
      </c>
      <c r="H19" s="52"/>
      <c r="I19" s="594">
        <v>0</v>
      </c>
      <c r="J19" s="52"/>
    </row>
    <row r="20" spans="1:10" ht="28.5" customHeight="1" x14ac:dyDescent="0.25">
      <c r="A20" s="37" t="s">
        <v>16</v>
      </c>
      <c r="B20" s="593">
        <f t="shared" si="2"/>
        <v>0</v>
      </c>
      <c r="C20" s="592">
        <v>0</v>
      </c>
      <c r="D20" s="52"/>
      <c r="E20" s="594">
        <v>0</v>
      </c>
      <c r="F20" s="54"/>
      <c r="G20" s="592">
        <v>0</v>
      </c>
      <c r="H20" s="52"/>
      <c r="I20" s="594">
        <v>0</v>
      </c>
      <c r="J20" s="52"/>
    </row>
    <row r="21" spans="1:10" ht="28.5" customHeight="1" x14ac:dyDescent="0.25">
      <c r="A21" s="37" t="s">
        <v>17</v>
      </c>
      <c r="B21" s="593">
        <f t="shared" si="2"/>
        <v>0</v>
      </c>
      <c r="C21" s="592">
        <v>0</v>
      </c>
      <c r="D21" s="52"/>
      <c r="E21" s="594">
        <v>0</v>
      </c>
      <c r="F21" s="54"/>
      <c r="G21" s="592">
        <v>0</v>
      </c>
      <c r="H21" s="52"/>
      <c r="I21" s="594">
        <v>0</v>
      </c>
      <c r="J21" s="52"/>
    </row>
    <row r="22" spans="1:10" ht="28.5" customHeight="1" x14ac:dyDescent="0.25">
      <c r="A22" s="37" t="s">
        <v>18</v>
      </c>
      <c r="B22" s="593">
        <f t="shared" si="2"/>
        <v>0</v>
      </c>
      <c r="C22" s="592">
        <v>0</v>
      </c>
      <c r="D22" s="52"/>
      <c r="E22" s="594">
        <v>0</v>
      </c>
      <c r="F22" s="54"/>
      <c r="G22" s="592">
        <v>0</v>
      </c>
      <c r="H22" s="52"/>
      <c r="I22" s="594">
        <v>0</v>
      </c>
      <c r="J22" s="52"/>
    </row>
    <row r="23" spans="1:10" ht="28.5" customHeight="1" x14ac:dyDescent="0.25">
      <c r="A23" s="37" t="s">
        <v>64</v>
      </c>
      <c r="B23" s="593">
        <f t="shared" si="2"/>
        <v>0</v>
      </c>
      <c r="C23" s="592">
        <v>0</v>
      </c>
      <c r="D23" s="52"/>
      <c r="E23" s="594">
        <v>0</v>
      </c>
      <c r="F23" s="54"/>
      <c r="G23" s="592">
        <v>0</v>
      </c>
      <c r="H23" s="52"/>
      <c r="I23" s="594">
        <v>0</v>
      </c>
      <c r="J23" s="52"/>
    </row>
    <row r="24" spans="1:10" ht="28.5" customHeight="1" thickBot="1" x14ac:dyDescent="0.3">
      <c r="A24" s="38" t="s">
        <v>19</v>
      </c>
      <c r="B24" s="89">
        <f>+C24+E24+G24+I24</f>
        <v>334964345.27999997</v>
      </c>
      <c r="C24" s="90">
        <f>+C11+C17</f>
        <v>73659481.939999998</v>
      </c>
      <c r="D24" s="91">
        <f t="shared" ref="D24:J24" si="3">+D11+D17</f>
        <v>0</v>
      </c>
      <c r="E24" s="92">
        <f t="shared" si="3"/>
        <v>94460695.120000005</v>
      </c>
      <c r="F24" s="93">
        <f t="shared" si="3"/>
        <v>0</v>
      </c>
      <c r="G24" s="90">
        <f t="shared" si="3"/>
        <v>91074589.180000007</v>
      </c>
      <c r="H24" s="91">
        <f t="shared" si="3"/>
        <v>0</v>
      </c>
      <c r="I24" s="92">
        <f t="shared" si="3"/>
        <v>75769579.039999992</v>
      </c>
      <c r="J24" s="91">
        <f t="shared" si="3"/>
        <v>0</v>
      </c>
    </row>
    <row r="25" spans="1:10" ht="28.5" customHeight="1" thickTop="1" x14ac:dyDescent="0.25">
      <c r="A25" s="39" t="s">
        <v>20</v>
      </c>
      <c r="B25" s="50">
        <f>C25+E25+G25+I25</f>
        <v>274768984.32999998</v>
      </c>
      <c r="C25" s="94">
        <v>62201061.229999997</v>
      </c>
      <c r="D25" s="95"/>
      <c r="E25" s="96">
        <v>75594219.189999998</v>
      </c>
      <c r="F25" s="97"/>
      <c r="G25" s="94">
        <v>73414026.549999997</v>
      </c>
      <c r="H25" s="95"/>
      <c r="I25" s="96">
        <v>63559677.359999999</v>
      </c>
      <c r="J25" s="95"/>
    </row>
    <row r="26" spans="1:10" ht="28.5" customHeight="1" thickBot="1" x14ac:dyDescent="0.3">
      <c r="A26" s="40" t="s">
        <v>21</v>
      </c>
      <c r="B26" s="50">
        <f>C26+E26+G26+I26</f>
        <v>17637356.579999998</v>
      </c>
      <c r="C26" s="98">
        <v>3914797.75</v>
      </c>
      <c r="D26" s="99"/>
      <c r="E26" s="100">
        <v>4935177.1100000003</v>
      </c>
      <c r="F26" s="101"/>
      <c r="G26" s="98">
        <v>4769075.6100000003</v>
      </c>
      <c r="H26" s="99"/>
      <c r="I26" s="100">
        <v>4018306.11</v>
      </c>
      <c r="J26" s="99"/>
    </row>
    <row r="27" spans="1:10" ht="28.5" customHeight="1" thickTop="1" thickBot="1" x14ac:dyDescent="0.3">
      <c r="A27" s="41" t="s">
        <v>22</v>
      </c>
      <c r="B27" s="102">
        <f>+C27+E27+G27+I27</f>
        <v>42558004.370000012</v>
      </c>
      <c r="C27" s="103">
        <f t="shared" ref="C27:J27" si="4">+C24-C25-C26</f>
        <v>7543622.9600000009</v>
      </c>
      <c r="D27" s="104">
        <f t="shared" si="4"/>
        <v>0</v>
      </c>
      <c r="E27" s="105">
        <f t="shared" si="4"/>
        <v>13931298.820000008</v>
      </c>
      <c r="F27" s="106">
        <f t="shared" si="4"/>
        <v>0</v>
      </c>
      <c r="G27" s="103">
        <f t="shared" si="4"/>
        <v>12891487.020000011</v>
      </c>
      <c r="H27" s="104">
        <f t="shared" si="4"/>
        <v>0</v>
      </c>
      <c r="I27" s="105">
        <f t="shared" si="4"/>
        <v>8191595.5699999928</v>
      </c>
      <c r="J27" s="104">
        <f t="shared" si="4"/>
        <v>0</v>
      </c>
    </row>
    <row r="28" spans="1:10" ht="28.5" customHeight="1" thickTop="1" thickBot="1" x14ac:dyDescent="0.3">
      <c r="A28" s="42" t="s">
        <v>23</v>
      </c>
      <c r="B28" s="50">
        <f>C28+E28+G28+I28</f>
        <v>40000000</v>
      </c>
      <c r="C28" s="107"/>
      <c r="D28" s="108"/>
      <c r="E28" s="109"/>
      <c r="F28" s="110"/>
      <c r="G28" s="107"/>
      <c r="H28" s="108"/>
      <c r="I28" s="109">
        <v>40000000</v>
      </c>
      <c r="J28" s="108"/>
    </row>
    <row r="29" spans="1:10" ht="28.5" customHeight="1" thickTop="1" thickBot="1" x14ac:dyDescent="0.3">
      <c r="A29" s="41" t="s">
        <v>65</v>
      </c>
      <c r="B29" s="111">
        <f>+C29+E29+G29+I29</f>
        <v>2558004.3700000122</v>
      </c>
      <c r="C29" s="112">
        <f t="shared" ref="C29:J29" si="5">+C27-C28</f>
        <v>7543622.9600000009</v>
      </c>
      <c r="D29" s="113">
        <f t="shared" si="5"/>
        <v>0</v>
      </c>
      <c r="E29" s="114">
        <f t="shared" si="5"/>
        <v>13931298.820000008</v>
      </c>
      <c r="F29" s="115">
        <f t="shared" si="5"/>
        <v>0</v>
      </c>
      <c r="G29" s="112">
        <f t="shared" si="5"/>
        <v>12891487.020000011</v>
      </c>
      <c r="H29" s="113">
        <f t="shared" si="5"/>
        <v>0</v>
      </c>
      <c r="I29" s="114">
        <f t="shared" si="5"/>
        <v>-31808404.430000007</v>
      </c>
      <c r="J29" s="113">
        <f t="shared" si="5"/>
        <v>0</v>
      </c>
    </row>
    <row r="30" spans="1:10" ht="28.5" customHeight="1" thickTop="1" thickBot="1" x14ac:dyDescent="0.3">
      <c r="A30" s="42" t="s">
        <v>24</v>
      </c>
      <c r="B30" s="50">
        <v>2100000</v>
      </c>
      <c r="C30" s="51">
        <v>308000</v>
      </c>
      <c r="D30" s="108"/>
      <c r="E30" s="53">
        <v>529200</v>
      </c>
      <c r="F30" s="110"/>
      <c r="G30" s="51">
        <v>674800</v>
      </c>
      <c r="H30" s="108"/>
      <c r="I30" s="53">
        <v>588000</v>
      </c>
      <c r="J30" s="108"/>
    </row>
    <row r="31" spans="1:10" ht="28.5" customHeight="1" thickTop="1" thickBot="1" x14ac:dyDescent="0.3">
      <c r="A31" s="43" t="s">
        <v>25</v>
      </c>
      <c r="B31" s="111">
        <f>+C31+E31+G31+I31</f>
        <v>4658004.3700000122</v>
      </c>
      <c r="C31" s="112">
        <f t="shared" ref="C31:J31" si="6">+C29+C30</f>
        <v>7851622.9600000009</v>
      </c>
      <c r="D31" s="113">
        <f t="shared" si="6"/>
        <v>0</v>
      </c>
      <c r="E31" s="114">
        <f t="shared" si="6"/>
        <v>14460498.820000008</v>
      </c>
      <c r="F31" s="115">
        <f t="shared" si="6"/>
        <v>0</v>
      </c>
      <c r="G31" s="112">
        <f t="shared" si="6"/>
        <v>13566287.020000011</v>
      </c>
      <c r="H31" s="113">
        <f t="shared" si="6"/>
        <v>0</v>
      </c>
      <c r="I31" s="114">
        <f t="shared" si="6"/>
        <v>-31220404.430000007</v>
      </c>
      <c r="J31" s="113">
        <f t="shared" si="6"/>
        <v>0</v>
      </c>
    </row>
    <row r="32" spans="1:10" ht="28.5" customHeight="1" thickTop="1" thickBot="1" x14ac:dyDescent="0.3">
      <c r="A32" s="44" t="s">
        <v>112</v>
      </c>
      <c r="B32" s="50">
        <f>C32+E32+G32+I32</f>
        <v>2465800</v>
      </c>
      <c r="C32" s="116">
        <v>785162</v>
      </c>
      <c r="D32" s="117"/>
      <c r="E32" s="118">
        <v>446049</v>
      </c>
      <c r="F32" s="119"/>
      <c r="G32" s="116">
        <v>356628</v>
      </c>
      <c r="H32" s="117"/>
      <c r="I32" s="118">
        <v>877961</v>
      </c>
      <c r="J32" s="117"/>
    </row>
    <row r="33" spans="1:10" ht="28.5" customHeight="1" thickTop="1" thickBot="1" x14ac:dyDescent="0.3">
      <c r="A33" s="59" t="s">
        <v>26</v>
      </c>
      <c r="B33" s="45">
        <f>+C33+E33+G33+I33</f>
        <v>2192204.3700000122</v>
      </c>
      <c r="C33" s="46">
        <f t="shared" ref="C33:J33" si="7">+C31-C32</f>
        <v>7066460.9600000009</v>
      </c>
      <c r="D33" s="47">
        <f t="shared" si="7"/>
        <v>0</v>
      </c>
      <c r="E33" s="48">
        <f t="shared" si="7"/>
        <v>14014449.820000008</v>
      </c>
      <c r="F33" s="49">
        <f t="shared" si="7"/>
        <v>0</v>
      </c>
      <c r="G33" s="46">
        <f t="shared" si="7"/>
        <v>13209659.020000011</v>
      </c>
      <c r="H33" s="47">
        <f t="shared" si="7"/>
        <v>0</v>
      </c>
      <c r="I33" s="48">
        <f t="shared" si="7"/>
        <v>-32098365.430000007</v>
      </c>
      <c r="J33" s="47">
        <f t="shared" si="7"/>
        <v>0</v>
      </c>
    </row>
    <row r="34" spans="1:10" s="274" customFormat="1" ht="15.75" thickTop="1" x14ac:dyDescent="0.25">
      <c r="A34" s="276"/>
      <c r="B34" s="276"/>
      <c r="C34" s="277"/>
      <c r="D34" s="276"/>
      <c r="E34" s="278"/>
      <c r="F34" s="278"/>
      <c r="G34" s="278"/>
      <c r="H34" s="278"/>
      <c r="I34" s="278"/>
      <c r="J34" s="278"/>
    </row>
    <row r="35" spans="1:10" s="274" customFormat="1" x14ac:dyDescent="0.25"/>
    <row r="36" spans="1:10" s="274" customFormat="1" x14ac:dyDescent="0.25"/>
    <row r="37" spans="1:10" s="274" customFormat="1" x14ac:dyDescent="0.25"/>
    <row r="38" spans="1:10" s="274" customFormat="1" x14ac:dyDescent="0.25"/>
    <row r="39" spans="1:10" s="274" customFormat="1" x14ac:dyDescent="0.25"/>
    <row r="40" spans="1:10" s="274" customFormat="1" x14ac:dyDescent="0.25"/>
    <row r="41" spans="1:10" s="274" customFormat="1" x14ac:dyDescent="0.25"/>
    <row r="42" spans="1:10" s="274" customFormat="1" x14ac:dyDescent="0.25"/>
    <row r="43" spans="1:10" s="274" customFormat="1" x14ac:dyDescent="0.25"/>
    <row r="44" spans="1:10" s="274" customFormat="1" x14ac:dyDescent="0.25"/>
    <row r="45" spans="1:10" s="274" customFormat="1" x14ac:dyDescent="0.25"/>
    <row r="46" spans="1:10" s="274" customFormat="1" x14ac:dyDescent="0.25"/>
    <row r="47" spans="1:10" s="274" customFormat="1" x14ac:dyDescent="0.25"/>
    <row r="48" spans="1:10" s="274" customFormat="1" x14ac:dyDescent="0.25"/>
    <row r="49" s="274" customFormat="1" x14ac:dyDescent="0.25"/>
    <row r="50" s="274" customFormat="1" x14ac:dyDescent="0.25"/>
    <row r="51" s="274" customFormat="1" x14ac:dyDescent="0.25"/>
    <row r="52" s="274" customFormat="1" x14ac:dyDescent="0.25"/>
    <row r="53" s="274" customFormat="1" x14ac:dyDescent="0.25"/>
    <row r="54" s="274" customFormat="1" x14ac:dyDescent="0.25"/>
    <row r="55" s="274" customFormat="1" x14ac:dyDescent="0.25"/>
    <row r="56" s="274" customFormat="1" x14ac:dyDescent="0.25"/>
    <row r="57" s="274" customFormat="1" x14ac:dyDescent="0.25"/>
    <row r="58" s="274" customFormat="1" x14ac:dyDescent="0.25"/>
    <row r="59" s="274" customFormat="1" x14ac:dyDescent="0.25"/>
    <row r="60" s="274" customFormat="1" x14ac:dyDescent="0.25"/>
    <row r="61" s="274" customFormat="1" x14ac:dyDescent="0.25"/>
    <row r="62" s="274" customFormat="1" x14ac:dyDescent="0.25"/>
    <row r="63" s="274" customFormat="1" x14ac:dyDescent="0.25"/>
    <row r="64" s="274" customFormat="1" x14ac:dyDescent="0.25"/>
    <row r="65" s="274" customFormat="1" x14ac:dyDescent="0.25"/>
    <row r="66" s="274" customFormat="1" x14ac:dyDescent="0.25"/>
    <row r="67" s="274" customFormat="1" x14ac:dyDescent="0.25"/>
    <row r="68" s="274" customFormat="1" x14ac:dyDescent="0.25"/>
    <row r="69" s="274" customFormat="1" x14ac:dyDescent="0.25"/>
    <row r="70" s="274" customFormat="1" x14ac:dyDescent="0.25"/>
    <row r="71" s="274" customFormat="1" x14ac:dyDescent="0.25"/>
    <row r="72" s="274" customFormat="1" x14ac:dyDescent="0.25"/>
    <row r="73" s="274" customFormat="1" x14ac:dyDescent="0.25"/>
    <row r="74" s="274" customFormat="1" x14ac:dyDescent="0.25"/>
    <row r="75" s="274" customFormat="1" x14ac:dyDescent="0.25"/>
    <row r="76" s="274" customFormat="1" x14ac:dyDescent="0.25"/>
    <row r="77" s="274" customFormat="1" x14ac:dyDescent="0.25"/>
    <row r="78" s="274" customFormat="1" x14ac:dyDescent="0.25"/>
    <row r="79" s="274" customFormat="1" x14ac:dyDescent="0.25"/>
    <row r="80" s="274" customFormat="1" x14ac:dyDescent="0.25"/>
    <row r="81" s="274" customFormat="1" x14ac:dyDescent="0.25"/>
    <row r="82" s="274" customFormat="1" x14ac:dyDescent="0.25"/>
    <row r="83" s="274" customFormat="1" x14ac:dyDescent="0.25"/>
    <row r="84" s="274" customFormat="1" x14ac:dyDescent="0.25"/>
    <row r="85" s="274" customFormat="1" x14ac:dyDescent="0.25"/>
    <row r="86" s="274" customFormat="1" x14ac:dyDescent="0.25"/>
    <row r="87" s="274" customFormat="1" x14ac:dyDescent="0.25"/>
    <row r="88" s="274" customFormat="1" x14ac:dyDescent="0.25"/>
    <row r="89" s="274" customFormat="1" x14ac:dyDescent="0.25"/>
    <row r="90" s="274" customFormat="1" x14ac:dyDescent="0.25"/>
    <row r="91" s="274" customFormat="1" x14ac:dyDescent="0.25"/>
    <row r="92" s="274" customFormat="1" x14ac:dyDescent="0.25"/>
    <row r="93" s="274" customFormat="1" x14ac:dyDescent="0.25"/>
    <row r="94" s="274" customFormat="1" x14ac:dyDescent="0.25"/>
    <row r="95" s="274" customFormat="1" x14ac:dyDescent="0.25"/>
    <row r="96" s="274" customFormat="1" x14ac:dyDescent="0.25"/>
    <row r="97" s="274" customFormat="1" x14ac:dyDescent="0.25"/>
    <row r="98" s="274" customFormat="1" x14ac:dyDescent="0.25"/>
    <row r="99" s="274" customFormat="1" x14ac:dyDescent="0.25"/>
    <row r="100" s="274" customFormat="1" x14ac:dyDescent="0.25"/>
    <row r="101" s="274" customFormat="1" x14ac:dyDescent="0.25"/>
    <row r="102" s="274" customFormat="1" x14ac:dyDescent="0.25"/>
    <row r="103" s="274" customFormat="1" x14ac:dyDescent="0.25"/>
    <row r="104" s="274" customFormat="1" x14ac:dyDescent="0.25"/>
    <row r="105" s="274" customFormat="1" x14ac:dyDescent="0.25"/>
    <row r="106" s="274" customFormat="1" x14ac:dyDescent="0.25"/>
    <row r="107" s="274" customFormat="1" x14ac:dyDescent="0.25"/>
    <row r="108" s="274" customFormat="1" x14ac:dyDescent="0.25"/>
    <row r="109" s="274" customFormat="1" x14ac:dyDescent="0.25"/>
    <row r="110" s="274" customFormat="1" x14ac:dyDescent="0.25"/>
    <row r="111" s="274" customFormat="1" x14ac:dyDescent="0.25"/>
    <row r="112" s="274" customFormat="1" x14ac:dyDescent="0.25"/>
    <row r="113" s="274" customFormat="1" x14ac:dyDescent="0.25"/>
    <row r="114" s="274" customFormat="1" x14ac:dyDescent="0.25"/>
    <row r="115" s="274" customFormat="1" x14ac:dyDescent="0.25"/>
    <row r="116" s="274" customFormat="1" x14ac:dyDescent="0.25"/>
    <row r="117" s="274" customFormat="1" x14ac:dyDescent="0.25"/>
    <row r="118" s="274" customFormat="1" x14ac:dyDescent="0.25"/>
    <row r="119" s="274" customFormat="1" x14ac:dyDescent="0.25"/>
    <row r="120" s="274" customFormat="1" x14ac:dyDescent="0.25"/>
    <row r="121" s="274" customFormat="1" x14ac:dyDescent="0.25"/>
    <row r="122" s="274" customFormat="1" x14ac:dyDescent="0.25"/>
    <row r="123" s="274" customFormat="1" x14ac:dyDescent="0.25"/>
    <row r="124" s="274" customFormat="1" x14ac:dyDescent="0.25"/>
    <row r="125" s="274" customFormat="1" x14ac:dyDescent="0.25"/>
    <row r="126" s="274" customFormat="1" x14ac:dyDescent="0.25"/>
    <row r="127" s="274" customFormat="1" x14ac:dyDescent="0.25"/>
    <row r="128" s="274" customFormat="1" x14ac:dyDescent="0.25"/>
    <row r="129" s="274" customFormat="1" x14ac:dyDescent="0.25"/>
    <row r="130" s="274" customFormat="1" x14ac:dyDescent="0.25"/>
    <row r="131" s="274" customFormat="1" x14ac:dyDescent="0.25"/>
    <row r="132" s="274" customFormat="1" x14ac:dyDescent="0.25"/>
    <row r="133" s="274" customFormat="1" x14ac:dyDescent="0.25"/>
    <row r="134" s="274" customFormat="1" x14ac:dyDescent="0.25"/>
    <row r="135" s="274" customFormat="1" x14ac:dyDescent="0.25"/>
    <row r="136" s="274" customFormat="1" x14ac:dyDescent="0.25"/>
    <row r="137" s="274" customFormat="1" x14ac:dyDescent="0.25"/>
    <row r="138" s="274" customFormat="1" x14ac:dyDescent="0.25"/>
    <row r="139" s="274" customFormat="1" x14ac:dyDescent="0.25"/>
    <row r="140" s="274" customFormat="1" x14ac:dyDescent="0.25"/>
    <row r="141" s="274" customFormat="1" x14ac:dyDescent="0.25"/>
    <row r="142" s="274" customFormat="1" x14ac:dyDescent="0.25"/>
    <row r="143" s="274" customFormat="1" x14ac:dyDescent="0.25"/>
    <row r="144" s="274" customFormat="1" x14ac:dyDescent="0.25"/>
    <row r="145" s="274" customFormat="1" x14ac:dyDescent="0.25"/>
    <row r="146" s="274" customFormat="1" x14ac:dyDescent="0.25"/>
    <row r="147" s="274" customFormat="1" x14ac:dyDescent="0.25"/>
    <row r="148" s="274" customFormat="1" x14ac:dyDescent="0.25"/>
    <row r="149" s="274" customFormat="1" x14ac:dyDescent="0.25"/>
    <row r="150" s="274" customFormat="1" x14ac:dyDescent="0.25"/>
    <row r="151" s="274" customFormat="1" x14ac:dyDescent="0.25"/>
    <row r="152" s="274" customFormat="1" x14ac:dyDescent="0.25"/>
    <row r="153" s="274" customFormat="1" x14ac:dyDescent="0.25"/>
    <row r="154" s="274" customFormat="1" x14ac:dyDescent="0.25"/>
    <row r="155" s="274" customFormat="1" x14ac:dyDescent="0.25"/>
    <row r="156" s="274" customFormat="1" x14ac:dyDescent="0.25"/>
    <row r="157" s="274" customFormat="1" x14ac:dyDescent="0.25"/>
    <row r="158" s="274" customFormat="1" x14ac:dyDescent="0.25"/>
    <row r="159" s="274" customFormat="1" x14ac:dyDescent="0.25"/>
    <row r="160" s="274" customFormat="1" x14ac:dyDescent="0.25"/>
    <row r="161" s="274" customFormat="1" x14ac:dyDescent="0.25"/>
    <row r="162" s="274" customFormat="1" x14ac:dyDescent="0.25"/>
    <row r="163" s="274" customFormat="1" x14ac:dyDescent="0.25"/>
    <row r="164" s="274" customFormat="1" x14ac:dyDescent="0.25"/>
    <row r="165" s="274" customFormat="1" x14ac:dyDescent="0.25"/>
    <row r="166" s="274" customFormat="1" x14ac:dyDescent="0.25"/>
    <row r="167" s="274" customFormat="1" x14ac:dyDescent="0.25"/>
    <row r="168" s="274" customFormat="1" x14ac:dyDescent="0.25"/>
    <row r="169" s="274" customFormat="1" x14ac:dyDescent="0.25"/>
    <row r="170" s="274" customFormat="1" x14ac:dyDescent="0.25"/>
    <row r="171" s="274" customFormat="1" x14ac:dyDescent="0.25"/>
    <row r="172" s="274" customFormat="1" x14ac:dyDescent="0.25"/>
    <row r="173" s="274" customFormat="1" x14ac:dyDescent="0.25"/>
    <row r="174" s="274" customFormat="1" x14ac:dyDescent="0.25"/>
    <row r="175" s="274" customFormat="1" x14ac:dyDescent="0.25"/>
    <row r="176" s="274" customFormat="1" x14ac:dyDescent="0.25"/>
    <row r="177" s="274" customFormat="1" x14ac:dyDescent="0.25"/>
    <row r="178" s="274" customFormat="1" x14ac:dyDescent="0.25"/>
    <row r="179" s="274" customFormat="1" x14ac:dyDescent="0.25"/>
    <row r="180" s="274" customFormat="1" x14ac:dyDescent="0.25"/>
    <row r="181" s="274" customFormat="1" x14ac:dyDescent="0.25"/>
    <row r="182" s="274" customFormat="1" x14ac:dyDescent="0.25"/>
    <row r="183" s="274" customFormat="1" x14ac:dyDescent="0.25"/>
  </sheetData>
  <mergeCells count="13">
    <mergeCell ref="A8:A10"/>
    <mergeCell ref="B8:B10"/>
    <mergeCell ref="C8:J8"/>
    <mergeCell ref="C9:D9"/>
    <mergeCell ref="E9:F9"/>
    <mergeCell ref="G9:H9"/>
    <mergeCell ref="I9:J9"/>
    <mergeCell ref="A7:J7"/>
    <mergeCell ref="A1:J1"/>
    <mergeCell ref="A2:J2"/>
    <mergeCell ref="A3:J3"/>
    <mergeCell ref="A4:J4"/>
    <mergeCell ref="A5:J5"/>
  </mergeCells>
  <printOptions horizontalCentered="1"/>
  <pageMargins left="0.19685039370078741" right="0.19685039370078741" top="0.19685039370078741" bottom="0.19685039370078741" header="0.11811023622047245" footer="0.11811023622047245"/>
  <pageSetup scale="59" orientation="landscape" cellComments="asDisplayed" r:id="rId1"/>
  <headerFooter>
    <oddFooter>&amp;L7. Presupuesto de la API&amp;R&amp;D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30"/>
  <sheetViews>
    <sheetView showGridLines="0" view="pageLayout" zoomScaleNormal="80" workbookViewId="0">
      <selection activeCell="K30" sqref="K30"/>
    </sheetView>
  </sheetViews>
  <sheetFormatPr baseColWidth="10" defaultRowHeight="15" x14ac:dyDescent="0.25"/>
  <cols>
    <col min="1" max="1" width="19.42578125" customWidth="1"/>
    <col min="2" max="2" width="31" bestFit="1" customWidth="1"/>
  </cols>
  <sheetData>
    <row r="1" spans="1:9" ht="47.25" customHeight="1" x14ac:dyDescent="0.25">
      <c r="A1" s="619" t="s">
        <v>153</v>
      </c>
      <c r="B1" s="619"/>
      <c r="C1" s="619"/>
      <c r="D1" s="619"/>
      <c r="E1" s="619"/>
      <c r="F1" s="619"/>
      <c r="G1" s="619"/>
      <c r="H1" s="619"/>
      <c r="I1" s="619"/>
    </row>
    <row r="20" spans="1:9" ht="15.75" thickBot="1" x14ac:dyDescent="0.3"/>
    <row r="21" spans="1:9" ht="47.25" customHeight="1" thickBot="1" x14ac:dyDescent="0.3">
      <c r="A21" s="620" t="s">
        <v>154</v>
      </c>
      <c r="B21" s="621"/>
      <c r="C21" s="621"/>
      <c r="D21" s="621"/>
      <c r="E21" s="621"/>
      <c r="F21" s="621"/>
      <c r="G21" s="621"/>
      <c r="H21" s="621"/>
      <c r="I21" s="622"/>
    </row>
    <row r="22" spans="1:9" s="1" customFormat="1" ht="36" customHeight="1" thickBot="1" x14ac:dyDescent="0.25">
      <c r="A22" s="620" t="s">
        <v>108</v>
      </c>
      <c r="B22" s="621"/>
      <c r="C22" s="623" t="s">
        <v>194</v>
      </c>
      <c r="D22" s="624"/>
      <c r="E22" s="624"/>
      <c r="F22" s="624"/>
      <c r="G22" s="624"/>
      <c r="H22" s="624"/>
      <c r="I22" s="624"/>
    </row>
    <row r="23" spans="1:9" ht="29.25" customHeight="1" thickBot="1" x14ac:dyDescent="0.3">
      <c r="A23" s="1"/>
      <c r="B23" s="1"/>
      <c r="C23" s="1"/>
      <c r="D23" s="1"/>
      <c r="E23" s="1"/>
      <c r="F23" s="1"/>
      <c r="G23" s="1"/>
    </row>
    <row r="24" spans="1:9" s="6" customFormat="1" ht="24" customHeight="1" thickBot="1" x14ac:dyDescent="0.3">
      <c r="A24" s="3"/>
      <c r="B24" s="617" t="s">
        <v>109</v>
      </c>
      <c r="C24" s="618"/>
      <c r="D24" s="618"/>
      <c r="E24" s="618"/>
      <c r="F24" s="618"/>
      <c r="G24" s="618"/>
    </row>
    <row r="25" spans="1:9" s="6" customFormat="1" ht="24" customHeight="1" x14ac:dyDescent="0.25">
      <c r="A25" s="3"/>
      <c r="B25" s="32" t="s">
        <v>72</v>
      </c>
      <c r="C25" s="628" t="s">
        <v>195</v>
      </c>
      <c r="D25" s="629"/>
      <c r="E25" s="629"/>
      <c r="F25" s="629"/>
      <c r="G25" s="630"/>
      <c r="H25"/>
      <c r="I25"/>
    </row>
    <row r="26" spans="1:9" s="6" customFormat="1" ht="24" customHeight="1" x14ac:dyDescent="0.25">
      <c r="A26" s="3"/>
      <c r="B26" s="33" t="s">
        <v>74</v>
      </c>
      <c r="C26" s="631" t="s">
        <v>196</v>
      </c>
      <c r="D26" s="632"/>
      <c r="E26" s="632"/>
      <c r="F26" s="632"/>
      <c r="G26" s="633"/>
      <c r="H26"/>
      <c r="I26"/>
    </row>
    <row r="27" spans="1:9" s="6" customFormat="1" ht="24" customHeight="1" x14ac:dyDescent="0.25">
      <c r="A27" s="3"/>
      <c r="B27" s="33" t="s">
        <v>73</v>
      </c>
      <c r="C27" s="631">
        <v>6222252283</v>
      </c>
      <c r="D27" s="632"/>
      <c r="E27" s="632"/>
      <c r="F27" s="632"/>
      <c r="G27" s="633"/>
      <c r="H27"/>
      <c r="I27"/>
    </row>
    <row r="28" spans="1:9" s="6" customFormat="1" ht="24" customHeight="1" x14ac:dyDescent="0.25">
      <c r="A28" s="3"/>
      <c r="B28" s="33" t="s">
        <v>70</v>
      </c>
      <c r="C28" s="631">
        <v>70802</v>
      </c>
      <c r="D28" s="632"/>
      <c r="E28" s="632"/>
      <c r="F28" s="632"/>
      <c r="G28" s="633"/>
      <c r="H28"/>
      <c r="I28"/>
    </row>
    <row r="29" spans="1:9" s="6" customFormat="1" ht="24" customHeight="1" x14ac:dyDescent="0.25">
      <c r="A29" s="3"/>
      <c r="B29" s="33" t="s">
        <v>107</v>
      </c>
      <c r="C29" s="631">
        <v>6221346429</v>
      </c>
      <c r="D29" s="632"/>
      <c r="E29" s="632"/>
      <c r="F29" s="632"/>
      <c r="G29" s="633"/>
      <c r="H29"/>
      <c r="I29"/>
    </row>
    <row r="30" spans="1:9" s="6" customFormat="1" ht="24" customHeight="1" thickBot="1" x14ac:dyDescent="0.3">
      <c r="A30" s="3"/>
      <c r="B30" s="34" t="s">
        <v>71</v>
      </c>
      <c r="C30" s="625" t="s">
        <v>197</v>
      </c>
      <c r="D30" s="626"/>
      <c r="E30" s="626"/>
      <c r="F30" s="626"/>
      <c r="G30" s="627"/>
      <c r="H30"/>
      <c r="I30"/>
    </row>
  </sheetData>
  <dataConsolidate/>
  <mergeCells count="11">
    <mergeCell ref="C30:G30"/>
    <mergeCell ref="C25:G25"/>
    <mergeCell ref="C26:G26"/>
    <mergeCell ref="C27:G27"/>
    <mergeCell ref="C28:G28"/>
    <mergeCell ref="C29:G29"/>
    <mergeCell ref="B24:G24"/>
    <mergeCell ref="A1:I1"/>
    <mergeCell ref="A21:I21"/>
    <mergeCell ref="A22:B22"/>
    <mergeCell ref="C22:I22"/>
  </mergeCells>
  <dataValidations count="1">
    <dataValidation type="list" allowBlank="1" showInputMessage="1" showErrorMessage="1" sqref="A21:I21">
      <formula1>Periodo</formula1>
    </dataValidation>
  </dataValidations>
  <printOptions horizontalCentered="1" verticalCentered="1"/>
  <pageMargins left="0.19685039370078741" right="0.19685039370078741" top="0.19685039370078741" bottom="0.19685039370078741" header="0.11811023622047245" footer="0.11811023622047245"/>
  <pageSetup scale="85"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C25"/>
  <sheetViews>
    <sheetView showGridLines="0" zoomScale="190" zoomScaleNormal="190" workbookViewId="0">
      <selection activeCell="C7" sqref="C7"/>
    </sheetView>
  </sheetViews>
  <sheetFormatPr baseColWidth="10" defaultRowHeight="14.25" x14ac:dyDescent="0.2"/>
  <cols>
    <col min="1" max="1" width="0.5703125" style="1" customWidth="1"/>
    <col min="2" max="2" width="4" style="1" bestFit="1" customWidth="1"/>
    <col min="3" max="3" width="58.42578125" style="1" customWidth="1"/>
    <col min="4" max="16384" width="11.42578125" style="1"/>
  </cols>
  <sheetData>
    <row r="1" spans="1:3" ht="33" customHeight="1" x14ac:dyDescent="0.2">
      <c r="A1" s="63"/>
      <c r="B1" s="636" t="s">
        <v>155</v>
      </c>
      <c r="C1" s="637"/>
    </row>
    <row r="2" spans="1:3" ht="31.5" customHeight="1" x14ac:dyDescent="0.2">
      <c r="A2" s="64"/>
      <c r="B2" s="65"/>
      <c r="C2" s="66"/>
    </row>
    <row r="3" spans="1:3" ht="33" customHeight="1" x14ac:dyDescent="0.2">
      <c r="A3" s="638" t="s">
        <v>110</v>
      </c>
      <c r="B3" s="639"/>
      <c r="C3" s="640"/>
    </row>
    <row r="4" spans="1:3" ht="12.75" customHeight="1" x14ac:dyDescent="0.2">
      <c r="A4" s="67"/>
      <c r="B4" s="68"/>
      <c r="C4" s="69"/>
    </row>
    <row r="5" spans="1:3" ht="15" x14ac:dyDescent="0.25">
      <c r="A5" s="634" t="s">
        <v>57</v>
      </c>
      <c r="B5" s="635"/>
      <c r="C5" s="174" t="s">
        <v>156</v>
      </c>
    </row>
    <row r="6" spans="1:3" ht="30" x14ac:dyDescent="0.25">
      <c r="A6" s="634" t="s">
        <v>58</v>
      </c>
      <c r="B6" s="635"/>
      <c r="C6" s="175" t="s">
        <v>163</v>
      </c>
    </row>
    <row r="7" spans="1:3" ht="30" x14ac:dyDescent="0.25">
      <c r="A7" s="70" t="s">
        <v>62</v>
      </c>
      <c r="B7" s="68"/>
      <c r="C7" s="176" t="s">
        <v>158</v>
      </c>
    </row>
    <row r="8" spans="1:3" ht="30" x14ac:dyDescent="0.25">
      <c r="A8" s="70" t="s">
        <v>61</v>
      </c>
      <c r="B8" s="68"/>
      <c r="C8" s="177" t="s">
        <v>157</v>
      </c>
    </row>
    <row r="9" spans="1:3" ht="30" x14ac:dyDescent="0.25">
      <c r="A9" s="70" t="s">
        <v>60</v>
      </c>
      <c r="B9" s="68"/>
      <c r="C9" s="176" t="s">
        <v>159</v>
      </c>
    </row>
    <row r="10" spans="1:3" ht="30" x14ac:dyDescent="0.25">
      <c r="A10" s="70" t="s">
        <v>59</v>
      </c>
      <c r="B10" s="68"/>
      <c r="C10" s="177" t="s">
        <v>160</v>
      </c>
    </row>
    <row r="11" spans="1:3" ht="15" x14ac:dyDescent="0.2">
      <c r="A11" s="634">
        <v>4</v>
      </c>
      <c r="B11" s="635"/>
      <c r="C11" s="178" t="s">
        <v>161</v>
      </c>
    </row>
    <row r="12" spans="1:3" ht="15" x14ac:dyDescent="0.2">
      <c r="A12" s="634">
        <v>5</v>
      </c>
      <c r="B12" s="635"/>
      <c r="C12" s="178" t="s">
        <v>162</v>
      </c>
    </row>
    <row r="13" spans="1:3" ht="15" x14ac:dyDescent="0.2">
      <c r="A13" s="634">
        <v>6</v>
      </c>
      <c r="B13" s="635"/>
      <c r="C13" s="178" t="s">
        <v>37</v>
      </c>
    </row>
    <row r="14" spans="1:3" ht="15" x14ac:dyDescent="0.2">
      <c r="A14" s="634">
        <v>7</v>
      </c>
      <c r="B14" s="635"/>
      <c r="C14" s="178" t="s">
        <v>38</v>
      </c>
    </row>
    <row r="15" spans="1:3" ht="15" thickBot="1" x14ac:dyDescent="0.25">
      <c r="A15" s="71"/>
      <c r="B15" s="72"/>
      <c r="C15" s="73"/>
    </row>
    <row r="19" spans="1:3" x14ac:dyDescent="0.2">
      <c r="A19" s="74"/>
      <c r="B19" s="74"/>
      <c r="C19" s="75"/>
    </row>
    <row r="20" spans="1:3" x14ac:dyDescent="0.2">
      <c r="A20" s="74"/>
      <c r="B20" s="74"/>
    </row>
    <row r="21" spans="1:3" x14ac:dyDescent="0.2">
      <c r="A21" s="74"/>
      <c r="B21" s="74"/>
    </row>
    <row r="22" spans="1:3" x14ac:dyDescent="0.2">
      <c r="A22" s="74"/>
      <c r="B22" s="74"/>
      <c r="C22" s="75"/>
    </row>
    <row r="23" spans="1:3" x14ac:dyDescent="0.2">
      <c r="A23" s="74"/>
      <c r="B23" s="74"/>
    </row>
    <row r="24" spans="1:3" x14ac:dyDescent="0.2">
      <c r="A24" s="74"/>
      <c r="B24" s="74"/>
    </row>
    <row r="25" spans="1:3" x14ac:dyDescent="0.2">
      <c r="A25" s="3"/>
      <c r="B25" s="3"/>
      <c r="C25" s="3"/>
    </row>
  </sheetData>
  <mergeCells count="8">
    <mergeCell ref="A14:B14"/>
    <mergeCell ref="A5:B5"/>
    <mergeCell ref="A6:B6"/>
    <mergeCell ref="B1:C1"/>
    <mergeCell ref="A3:C3"/>
    <mergeCell ref="A11:B11"/>
    <mergeCell ref="A12:B12"/>
    <mergeCell ref="A13:B13"/>
  </mergeCells>
  <hyperlinks>
    <hyperlink ref="C7" location="'2a. Inversiones API'!Área_de_impresión" display="'2a. Inversiones API'!Área_de_impresión"/>
    <hyperlink ref="C8" location="'2b. Inversiones cesionarios'!Área_de_impresión" display="'2b. Inversiones cesionarios'!Área_de_impresión"/>
    <hyperlink ref="C9" location="'3a. Mantenimiento API'!Área_de_impresión" display="'3a. Mantenimiento API'!Área_de_impresión"/>
    <hyperlink ref="C10" location="'3b. Mantenimiento Cesionarios'!Área_de_impresión" display="'3b. Mantenimiento Cesionarios'!Área_de_impresión"/>
    <hyperlink ref="C11" location="'4. Metas mov_Portuario'!Área_de_impresión" display="Metas de movimiento portuario"/>
    <hyperlink ref="C12" location="'5. Ind_desarrollo port'!Área_de_impresión" display="Indicadores de desarrollo portuario"/>
    <hyperlink ref="C13" location="'6. Indic_Efic'!Área_de_impresión" display="Indicadores de eficiencia"/>
    <hyperlink ref="C14" location="'7. Presupuesto_API'!Área_de_impresión" display="Presupuesto de la API"/>
    <hyperlink ref="C5" location="'1a. Metas de desarrollo '!Área_de_impresión" display="Metas de desarrollo de la operación portuaria y logística"/>
    <hyperlink ref="C6" location="'1b. Acciones de líneas d acción'!Área_de_impresión" display="'1b. Acciones de líneas d acción'!Área_de_impresión"/>
  </hyperlinks>
  <printOptions horizontalCentered="1" verticalCentered="1"/>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0000"/>
    <pageSetUpPr fitToPage="1"/>
  </sheetPr>
  <dimension ref="A1:AK42"/>
  <sheetViews>
    <sheetView showGridLines="0" showRuler="0" topLeftCell="A33" zoomScale="90" zoomScaleNormal="90" zoomScalePageLayoutView="62" workbookViewId="0">
      <selection activeCell="E40" sqref="E40"/>
    </sheetView>
  </sheetViews>
  <sheetFormatPr baseColWidth="10" defaultRowHeight="15" x14ac:dyDescent="0.25"/>
  <cols>
    <col min="1" max="1" width="31.5703125" style="78" customWidth="1"/>
    <col min="2" max="2" width="39.140625" style="78" customWidth="1"/>
    <col min="3" max="3" width="20.85546875" style="78" bestFit="1" customWidth="1"/>
    <col min="4" max="4" width="14.5703125" style="78" customWidth="1"/>
    <col min="5" max="5" width="17.85546875" style="78" customWidth="1"/>
    <col min="6" max="12" width="13" style="78" customWidth="1"/>
    <col min="13" max="37" width="11.42578125" style="171"/>
    <col min="38" max="16384" width="11.42578125" style="78"/>
  </cols>
  <sheetData>
    <row r="1" spans="1:37" x14ac:dyDescent="0.25">
      <c r="A1" s="642" t="s">
        <v>134</v>
      </c>
      <c r="B1" s="642"/>
      <c r="C1" s="642"/>
      <c r="D1" s="642"/>
      <c r="E1" s="642"/>
      <c r="F1" s="642"/>
      <c r="G1" s="642"/>
      <c r="H1" s="642"/>
      <c r="I1" s="642"/>
      <c r="J1" s="642"/>
      <c r="K1" s="642"/>
      <c r="L1" s="642"/>
    </row>
    <row r="2" spans="1:37" ht="33" customHeight="1" x14ac:dyDescent="0.25">
      <c r="A2" s="642" t="s">
        <v>154</v>
      </c>
      <c r="B2" s="642"/>
      <c r="C2" s="642"/>
      <c r="D2" s="642"/>
      <c r="E2" s="642"/>
      <c r="F2" s="642"/>
      <c r="G2" s="642"/>
      <c r="H2" s="642"/>
      <c r="I2" s="642"/>
      <c r="J2" s="642"/>
      <c r="K2" s="642"/>
      <c r="L2" s="642"/>
    </row>
    <row r="3" spans="1:37" ht="32.25" customHeight="1" x14ac:dyDescent="0.25">
      <c r="A3" s="642"/>
      <c r="B3" s="642"/>
      <c r="C3" s="642"/>
      <c r="D3" s="642"/>
      <c r="E3" s="642"/>
      <c r="F3" s="642"/>
      <c r="G3" s="642"/>
      <c r="H3" s="642"/>
      <c r="I3" s="642"/>
      <c r="J3" s="642"/>
      <c r="K3" s="642"/>
      <c r="L3" s="642"/>
    </row>
    <row r="4" spans="1:37" ht="33" customHeight="1" x14ac:dyDescent="0.25">
      <c r="A4" s="169"/>
      <c r="B4" s="169"/>
      <c r="C4" s="169"/>
      <c r="D4" s="169"/>
      <c r="E4" s="169"/>
      <c r="F4" s="169"/>
      <c r="G4" s="169"/>
      <c r="H4" s="169"/>
      <c r="I4" s="169"/>
      <c r="J4" s="169"/>
      <c r="K4" s="169"/>
      <c r="L4" s="169"/>
    </row>
    <row r="5" spans="1:37" ht="33" customHeight="1" x14ac:dyDescent="0.25">
      <c r="A5" s="170"/>
      <c r="B5" s="170"/>
      <c r="C5" s="170"/>
      <c r="D5" s="170"/>
      <c r="E5" s="170"/>
      <c r="F5" s="170"/>
      <c r="G5" s="170"/>
      <c r="H5" s="170"/>
      <c r="I5" s="170"/>
      <c r="J5" s="170"/>
      <c r="K5" s="170"/>
      <c r="L5" s="170"/>
    </row>
    <row r="6" spans="1:37" ht="27.75" customHeight="1" x14ac:dyDescent="0.25">
      <c r="A6" s="171"/>
      <c r="B6" s="171"/>
      <c r="C6" s="171"/>
      <c r="D6" s="171"/>
      <c r="E6" s="171"/>
      <c r="F6" s="171"/>
      <c r="G6" s="171"/>
      <c r="H6" s="171"/>
      <c r="I6" s="171"/>
      <c r="J6" s="171"/>
      <c r="K6" s="171"/>
      <c r="L6" s="171"/>
    </row>
    <row r="7" spans="1:37" ht="39" customHeight="1" thickBot="1" x14ac:dyDescent="0.3">
      <c r="A7" s="172"/>
      <c r="B7" s="173"/>
      <c r="C7" s="173"/>
      <c r="D7" s="173"/>
      <c r="E7" s="172"/>
      <c r="F7" s="172"/>
      <c r="G7" s="172"/>
      <c r="H7" s="172"/>
      <c r="I7" s="172"/>
      <c r="J7" s="172"/>
      <c r="K7" s="172"/>
      <c r="L7" s="172"/>
    </row>
    <row r="8" spans="1:37" customFormat="1" ht="30" customHeight="1" thickBot="1" x14ac:dyDescent="0.3">
      <c r="A8" s="643" t="s">
        <v>164</v>
      </c>
      <c r="B8" s="644"/>
      <c r="C8" s="644"/>
      <c r="D8" s="644"/>
      <c r="E8" s="644"/>
      <c r="F8" s="644"/>
      <c r="G8" s="644"/>
      <c r="H8" s="644"/>
      <c r="I8" s="644"/>
      <c r="J8" s="644"/>
      <c r="K8" s="644"/>
      <c r="L8" s="644"/>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row>
    <row r="9" spans="1:37" customFormat="1" ht="30" customHeight="1" thickTop="1" thickBot="1" x14ac:dyDescent="0.3">
      <c r="A9" s="645" t="s">
        <v>55</v>
      </c>
      <c r="B9" s="645" t="s">
        <v>167</v>
      </c>
      <c r="C9" s="645" t="s">
        <v>40</v>
      </c>
      <c r="D9" s="645" t="s">
        <v>168</v>
      </c>
      <c r="E9" s="645" t="s">
        <v>41</v>
      </c>
      <c r="F9" s="645"/>
      <c r="G9" s="645"/>
      <c r="H9" s="645"/>
      <c r="I9" s="645"/>
      <c r="J9" s="645"/>
      <c r="K9" s="645"/>
      <c r="L9" s="645"/>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row>
    <row r="10" spans="1:37" customFormat="1" ht="30" customHeight="1" thickTop="1" thickBot="1" x14ac:dyDescent="0.3">
      <c r="A10" s="645"/>
      <c r="B10" s="645"/>
      <c r="C10" s="645"/>
      <c r="D10" s="645"/>
      <c r="E10" s="641" t="s">
        <v>0</v>
      </c>
      <c r="F10" s="641"/>
      <c r="G10" s="641" t="s">
        <v>1</v>
      </c>
      <c r="H10" s="641"/>
      <c r="I10" s="641" t="s">
        <v>29</v>
      </c>
      <c r="J10" s="641"/>
      <c r="K10" s="641" t="s">
        <v>3</v>
      </c>
      <c r="L10" s="64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row>
    <row r="11" spans="1:37" customFormat="1" ht="30" customHeight="1" thickTop="1" thickBot="1" x14ac:dyDescent="0.3">
      <c r="A11" s="645"/>
      <c r="B11" s="645" t="s">
        <v>39</v>
      </c>
      <c r="C11" s="645"/>
      <c r="D11" s="645"/>
      <c r="E11" s="393" t="s">
        <v>4</v>
      </c>
      <c r="F11" s="393" t="s">
        <v>5</v>
      </c>
      <c r="G11" s="393" t="s">
        <v>4</v>
      </c>
      <c r="H11" s="393" t="s">
        <v>5</v>
      </c>
      <c r="I11" s="393" t="s">
        <v>4</v>
      </c>
      <c r="J11" s="393" t="s">
        <v>5</v>
      </c>
      <c r="K11" s="393" t="s">
        <v>4</v>
      </c>
      <c r="L11" s="393" t="s">
        <v>5</v>
      </c>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row>
    <row r="12" spans="1:37" ht="60" customHeight="1" thickTop="1" thickBot="1" x14ac:dyDescent="0.3">
      <c r="A12" s="463" t="s">
        <v>350</v>
      </c>
      <c r="B12" s="464" t="s">
        <v>351</v>
      </c>
      <c r="C12" s="464" t="s">
        <v>221</v>
      </c>
      <c r="D12" s="533">
        <v>100000</v>
      </c>
      <c r="E12" s="550">
        <v>100000</v>
      </c>
      <c r="F12" s="416"/>
      <c r="G12" s="420">
        <v>0</v>
      </c>
      <c r="H12" s="416"/>
      <c r="I12" s="420">
        <v>0</v>
      </c>
      <c r="J12" s="416"/>
      <c r="K12" s="425">
        <v>0</v>
      </c>
      <c r="L12" s="426"/>
      <c r="N12" s="171" t="s">
        <v>389</v>
      </c>
    </row>
    <row r="13" spans="1:37" ht="60" hidden="1" customHeight="1" x14ac:dyDescent="0.25">
      <c r="A13" s="394" t="s">
        <v>216</v>
      </c>
      <c r="B13" s="394" t="s">
        <v>217</v>
      </c>
      <c r="C13" s="395" t="s">
        <v>218</v>
      </c>
      <c r="D13" s="534">
        <v>1000</v>
      </c>
      <c r="E13" s="535">
        <v>1000</v>
      </c>
      <c r="F13" s="414"/>
      <c r="G13" s="418">
        <v>1000</v>
      </c>
      <c r="H13" s="337"/>
      <c r="I13" s="418">
        <v>1000</v>
      </c>
      <c r="J13" s="414"/>
      <c r="K13" s="421">
        <v>1000</v>
      </c>
      <c r="L13" s="422"/>
    </row>
    <row r="14" spans="1:37" s="82" customFormat="1" ht="60" hidden="1" customHeight="1" x14ac:dyDescent="0.25">
      <c r="A14" s="394" t="s">
        <v>219</v>
      </c>
      <c r="B14" s="396" t="s">
        <v>220</v>
      </c>
      <c r="C14" s="396" t="s">
        <v>221</v>
      </c>
      <c r="D14" s="536">
        <v>100000</v>
      </c>
      <c r="E14" s="537">
        <v>100000</v>
      </c>
      <c r="F14" s="415"/>
      <c r="G14" s="419">
        <v>100000</v>
      </c>
      <c r="H14" s="338"/>
      <c r="I14" s="419">
        <v>100000</v>
      </c>
      <c r="J14" s="415"/>
      <c r="K14" s="423">
        <v>100000</v>
      </c>
      <c r="L14" s="424"/>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row>
    <row r="15" spans="1:37" ht="60" hidden="1" customHeight="1" x14ac:dyDescent="0.25">
      <c r="A15" s="394" t="s">
        <v>219</v>
      </c>
      <c r="B15" s="396" t="s">
        <v>220</v>
      </c>
      <c r="C15" s="395" t="s">
        <v>182</v>
      </c>
      <c r="D15" s="534">
        <v>76</v>
      </c>
      <c r="E15" s="535">
        <v>19</v>
      </c>
      <c r="F15" s="414"/>
      <c r="G15" s="418">
        <v>19</v>
      </c>
      <c r="H15" s="337"/>
      <c r="I15" s="418">
        <v>19</v>
      </c>
      <c r="J15" s="414"/>
      <c r="K15" s="421">
        <v>19</v>
      </c>
      <c r="L15" s="422"/>
    </row>
    <row r="16" spans="1:37" ht="60" customHeight="1" x14ac:dyDescent="0.25">
      <c r="A16" s="394" t="s">
        <v>350</v>
      </c>
      <c r="B16" s="396" t="s">
        <v>352</v>
      </c>
      <c r="C16" s="396" t="s">
        <v>353</v>
      </c>
      <c r="D16" s="536">
        <v>76</v>
      </c>
      <c r="E16" s="538">
        <v>76</v>
      </c>
      <c r="F16" s="514"/>
      <c r="G16" s="515">
        <v>76</v>
      </c>
      <c r="H16" s="514"/>
      <c r="I16" s="515">
        <v>76</v>
      </c>
      <c r="J16" s="514"/>
      <c r="K16" s="513">
        <v>76</v>
      </c>
      <c r="L16" s="516"/>
      <c r="N16" s="171" t="s">
        <v>389</v>
      </c>
    </row>
    <row r="17" spans="1:14" ht="60" hidden="1" customHeight="1" thickBot="1" x14ac:dyDescent="0.3">
      <c r="A17" s="397" t="s">
        <v>222</v>
      </c>
      <c r="B17" s="397" t="s">
        <v>223</v>
      </c>
      <c r="C17" s="397" t="s">
        <v>224</v>
      </c>
      <c r="D17" s="539">
        <v>112000</v>
      </c>
      <c r="E17" s="540"/>
      <c r="F17" s="517"/>
      <c r="G17" s="518"/>
      <c r="H17" s="517"/>
      <c r="I17" s="518">
        <v>56000</v>
      </c>
      <c r="J17" s="517"/>
      <c r="K17" s="519">
        <v>56000</v>
      </c>
      <c r="L17" s="520"/>
    </row>
    <row r="18" spans="1:14" ht="60" customHeight="1" x14ac:dyDescent="0.25">
      <c r="A18" s="463" t="s">
        <v>354</v>
      </c>
      <c r="B18" s="464" t="s">
        <v>355</v>
      </c>
      <c r="C18" s="464" t="s">
        <v>210</v>
      </c>
      <c r="D18" s="541">
        <v>1</v>
      </c>
      <c r="E18" s="542">
        <v>0</v>
      </c>
      <c r="F18" s="521"/>
      <c r="G18" s="522">
        <v>0</v>
      </c>
      <c r="H18" s="521"/>
      <c r="I18" s="522">
        <v>1</v>
      </c>
      <c r="J18" s="521"/>
      <c r="K18" s="523">
        <v>0</v>
      </c>
      <c r="L18" s="524"/>
      <c r="M18" s="171" t="s">
        <v>300</v>
      </c>
      <c r="N18" s="171" t="s">
        <v>390</v>
      </c>
    </row>
    <row r="19" spans="1:14" ht="60" customHeight="1" x14ac:dyDescent="0.25">
      <c r="A19" s="465" t="s">
        <v>222</v>
      </c>
      <c r="B19" s="466" t="s">
        <v>356</v>
      </c>
      <c r="C19" s="466" t="s">
        <v>357</v>
      </c>
      <c r="D19" s="543">
        <v>97104.8</v>
      </c>
      <c r="E19" s="544">
        <v>0</v>
      </c>
      <c r="F19" s="525"/>
      <c r="G19" s="526">
        <v>0</v>
      </c>
      <c r="H19" s="525"/>
      <c r="I19" s="526">
        <v>0</v>
      </c>
      <c r="J19" s="525"/>
      <c r="K19" s="543">
        <v>97105</v>
      </c>
      <c r="L19" s="528"/>
      <c r="N19" s="171" t="s">
        <v>390</v>
      </c>
    </row>
    <row r="20" spans="1:14" ht="60" customHeight="1" x14ac:dyDescent="0.25">
      <c r="A20" s="472" t="s">
        <v>358</v>
      </c>
      <c r="B20" s="473" t="s">
        <v>359</v>
      </c>
      <c r="C20" s="473" t="s">
        <v>221</v>
      </c>
      <c r="D20" s="534">
        <v>70000</v>
      </c>
      <c r="E20" s="545">
        <v>0</v>
      </c>
      <c r="F20" s="530"/>
      <c r="G20" s="534">
        <v>70000</v>
      </c>
      <c r="H20" s="530"/>
      <c r="I20" s="531">
        <v>0</v>
      </c>
      <c r="J20" s="530"/>
      <c r="K20" s="529">
        <v>0</v>
      </c>
      <c r="L20" s="532"/>
      <c r="N20" s="171" t="s">
        <v>391</v>
      </c>
    </row>
    <row r="21" spans="1:14" ht="60" hidden="1" customHeight="1" thickBot="1" x14ac:dyDescent="0.3">
      <c r="A21" s="398" t="s">
        <v>225</v>
      </c>
      <c r="B21" s="399" t="s">
        <v>226</v>
      </c>
      <c r="C21" s="400" t="s">
        <v>227</v>
      </c>
      <c r="D21" s="539">
        <v>710</v>
      </c>
      <c r="E21" s="540">
        <v>710</v>
      </c>
      <c r="F21" s="517"/>
      <c r="G21" s="518">
        <v>710</v>
      </c>
      <c r="H21" s="517"/>
      <c r="I21" s="518">
        <v>710</v>
      </c>
      <c r="J21" s="517"/>
      <c r="K21" s="519">
        <v>710</v>
      </c>
      <c r="L21" s="520"/>
    </row>
    <row r="22" spans="1:14" ht="60" hidden="1" customHeight="1" x14ac:dyDescent="0.25">
      <c r="A22" s="398" t="s">
        <v>228</v>
      </c>
      <c r="B22" s="399" t="s">
        <v>229</v>
      </c>
      <c r="C22" s="399" t="s">
        <v>221</v>
      </c>
      <c r="D22" s="536">
        <v>60000</v>
      </c>
      <c r="E22" s="538">
        <v>0</v>
      </c>
      <c r="F22" s="514"/>
      <c r="G22" s="515">
        <v>60000</v>
      </c>
      <c r="H22" s="514"/>
      <c r="I22" s="515">
        <v>0</v>
      </c>
      <c r="J22" s="514"/>
      <c r="K22" s="513">
        <v>0</v>
      </c>
      <c r="L22" s="516"/>
    </row>
    <row r="23" spans="1:14" ht="60" hidden="1" customHeight="1" thickBot="1" x14ac:dyDescent="0.3">
      <c r="A23" s="398" t="s">
        <v>228</v>
      </c>
      <c r="B23" s="399" t="s">
        <v>229</v>
      </c>
      <c r="C23" s="400" t="s">
        <v>182</v>
      </c>
      <c r="D23" s="539">
        <v>26</v>
      </c>
      <c r="E23" s="540">
        <v>5</v>
      </c>
      <c r="F23" s="517"/>
      <c r="G23" s="518">
        <v>13</v>
      </c>
      <c r="H23" s="517"/>
      <c r="I23" s="518">
        <v>4</v>
      </c>
      <c r="J23" s="517"/>
      <c r="K23" s="519">
        <v>4</v>
      </c>
      <c r="L23" s="520"/>
    </row>
    <row r="24" spans="1:14" ht="60" customHeight="1" x14ac:dyDescent="0.25">
      <c r="A24" s="479" t="s">
        <v>358</v>
      </c>
      <c r="B24" s="480" t="s">
        <v>360</v>
      </c>
      <c r="C24" s="481" t="s">
        <v>353</v>
      </c>
      <c r="D24" s="546">
        <v>26</v>
      </c>
      <c r="E24" s="544">
        <v>26</v>
      </c>
      <c r="F24" s="525"/>
      <c r="G24" s="526">
        <v>26</v>
      </c>
      <c r="H24" s="525"/>
      <c r="I24" s="526">
        <v>26</v>
      </c>
      <c r="J24" s="525"/>
      <c r="K24" s="527">
        <v>26</v>
      </c>
      <c r="L24" s="528"/>
      <c r="N24" s="171" t="s">
        <v>391</v>
      </c>
    </row>
    <row r="25" spans="1:14" ht="60" customHeight="1" x14ac:dyDescent="0.25">
      <c r="A25" s="499" t="s">
        <v>230</v>
      </c>
      <c r="B25" s="500" t="s">
        <v>361</v>
      </c>
      <c r="C25" s="500" t="s">
        <v>231</v>
      </c>
      <c r="D25" s="534">
        <v>1</v>
      </c>
      <c r="E25" s="547">
        <v>0</v>
      </c>
      <c r="F25" s="474"/>
      <c r="G25" s="475">
        <v>1</v>
      </c>
      <c r="H25" s="476"/>
      <c r="I25" s="475">
        <v>0</v>
      </c>
      <c r="J25" s="474"/>
      <c r="K25" s="477">
        <v>0</v>
      </c>
      <c r="L25" s="478"/>
      <c r="M25" s="171" t="s">
        <v>300</v>
      </c>
      <c r="N25" s="171" t="s">
        <v>392</v>
      </c>
    </row>
    <row r="26" spans="1:14" ht="69" customHeight="1" thickBot="1" x14ac:dyDescent="0.3">
      <c r="A26" s="504" t="s">
        <v>232</v>
      </c>
      <c r="B26" s="504" t="s">
        <v>362</v>
      </c>
      <c r="C26" s="504" t="s">
        <v>233</v>
      </c>
      <c r="D26" s="548">
        <v>12000</v>
      </c>
      <c r="E26" s="549">
        <v>3000</v>
      </c>
      <c r="F26" s="493"/>
      <c r="G26" s="494">
        <v>3000</v>
      </c>
      <c r="H26" s="495"/>
      <c r="I26" s="494">
        <v>3000</v>
      </c>
      <c r="J26" s="493"/>
      <c r="K26" s="496">
        <v>3000</v>
      </c>
      <c r="L26" s="497"/>
      <c r="M26" s="171" t="s">
        <v>300</v>
      </c>
      <c r="N26" s="171" t="s">
        <v>393</v>
      </c>
    </row>
    <row r="27" spans="1:14" ht="69" customHeight="1" x14ac:dyDescent="0.25">
      <c r="A27" s="595" t="s">
        <v>363</v>
      </c>
      <c r="B27" s="596" t="s">
        <v>364</v>
      </c>
      <c r="C27" s="596" t="s">
        <v>211</v>
      </c>
      <c r="D27" s="543">
        <v>0</v>
      </c>
      <c r="E27" s="597">
        <v>0</v>
      </c>
      <c r="F27" s="467"/>
      <c r="G27" s="468">
        <v>0</v>
      </c>
      <c r="H27" s="469"/>
      <c r="I27" s="468">
        <v>0</v>
      </c>
      <c r="J27" s="467"/>
      <c r="K27" s="470">
        <v>0</v>
      </c>
      <c r="L27" s="471"/>
      <c r="N27" s="602" t="s">
        <v>394</v>
      </c>
    </row>
    <row r="28" spans="1:14" ht="60" customHeight="1" x14ac:dyDescent="0.25">
      <c r="A28" s="598" t="s">
        <v>365</v>
      </c>
      <c r="B28" s="599" t="s">
        <v>366</v>
      </c>
      <c r="C28" s="599" t="s">
        <v>367</v>
      </c>
      <c r="D28" s="600">
        <v>0</v>
      </c>
      <c r="E28" s="601">
        <v>0</v>
      </c>
      <c r="F28" s="484"/>
      <c r="G28" s="485">
        <v>0</v>
      </c>
      <c r="H28" s="360"/>
      <c r="I28" s="485">
        <v>0</v>
      </c>
      <c r="J28" s="484"/>
      <c r="K28" s="483">
        <v>0</v>
      </c>
      <c r="L28" s="486"/>
      <c r="N28" s="602" t="s">
        <v>394</v>
      </c>
    </row>
    <row r="29" spans="1:14" ht="60" customHeight="1" x14ac:dyDescent="0.25">
      <c r="A29" s="598" t="s">
        <v>368</v>
      </c>
      <c r="B29" s="599" t="s">
        <v>369</v>
      </c>
      <c r="C29" s="599" t="s">
        <v>211</v>
      </c>
      <c r="D29" s="489">
        <v>0</v>
      </c>
      <c r="E29" s="483">
        <v>0</v>
      </c>
      <c r="F29" s="484"/>
      <c r="G29" s="485">
        <v>0</v>
      </c>
      <c r="H29" s="360"/>
      <c r="I29" s="485">
        <v>0</v>
      </c>
      <c r="J29" s="484"/>
      <c r="K29" s="483">
        <v>0</v>
      </c>
      <c r="L29" s="486"/>
      <c r="N29" s="602" t="s">
        <v>395</v>
      </c>
    </row>
    <row r="30" spans="1:14" ht="60" customHeight="1" x14ac:dyDescent="0.25">
      <c r="A30" s="506" t="s">
        <v>370</v>
      </c>
      <c r="B30" s="507" t="s">
        <v>371</v>
      </c>
      <c r="C30" s="507" t="s">
        <v>372</v>
      </c>
      <c r="D30" s="489">
        <v>1</v>
      </c>
      <c r="E30" s="483">
        <v>0</v>
      </c>
      <c r="F30" s="484"/>
      <c r="G30" s="485">
        <v>1</v>
      </c>
      <c r="H30" s="360"/>
      <c r="I30" s="485">
        <v>0</v>
      </c>
      <c r="J30" s="484"/>
      <c r="K30" s="483">
        <v>0</v>
      </c>
      <c r="L30" s="486"/>
      <c r="M30" s="171" t="s">
        <v>300</v>
      </c>
      <c r="N30" s="552" t="s">
        <v>396</v>
      </c>
    </row>
    <row r="31" spans="1:14" ht="60" customHeight="1" thickBot="1" x14ac:dyDescent="0.3">
      <c r="A31" s="84" t="s">
        <v>373</v>
      </c>
      <c r="B31" s="84" t="s">
        <v>374</v>
      </c>
      <c r="C31" s="84" t="s">
        <v>209</v>
      </c>
      <c r="D31" s="138">
        <v>1</v>
      </c>
      <c r="E31" s="413">
        <v>0</v>
      </c>
      <c r="F31" s="416"/>
      <c r="G31" s="420">
        <v>0</v>
      </c>
      <c r="H31" s="340"/>
      <c r="I31" s="420">
        <v>0</v>
      </c>
      <c r="J31" s="416"/>
      <c r="K31" s="425">
        <v>1</v>
      </c>
      <c r="L31" s="426"/>
      <c r="M31" s="171" t="s">
        <v>300</v>
      </c>
      <c r="N31" s="552" t="s">
        <v>396</v>
      </c>
    </row>
    <row r="32" spans="1:14" ht="60" customHeight="1" x14ac:dyDescent="0.25">
      <c r="A32" s="508" t="s">
        <v>375</v>
      </c>
      <c r="B32" s="509" t="s">
        <v>376</v>
      </c>
      <c r="C32" s="509" t="s">
        <v>211</v>
      </c>
      <c r="D32" s="487">
        <v>4</v>
      </c>
      <c r="E32" s="488">
        <v>1</v>
      </c>
      <c r="F32" s="467"/>
      <c r="G32" s="468">
        <v>1</v>
      </c>
      <c r="H32" s="469"/>
      <c r="I32" s="468">
        <v>1</v>
      </c>
      <c r="J32" s="467"/>
      <c r="K32" s="470">
        <v>1</v>
      </c>
      <c r="L32" s="471"/>
      <c r="M32" s="171" t="s">
        <v>300</v>
      </c>
      <c r="N32" s="552" t="s">
        <v>397</v>
      </c>
    </row>
    <row r="33" spans="1:14" ht="60" customHeight="1" x14ac:dyDescent="0.25">
      <c r="A33" s="502" t="s">
        <v>377</v>
      </c>
      <c r="B33" s="503" t="s">
        <v>378</v>
      </c>
      <c r="C33" s="503" t="s">
        <v>211</v>
      </c>
      <c r="D33" s="501">
        <v>6</v>
      </c>
      <c r="E33" s="477">
        <v>0</v>
      </c>
      <c r="F33" s="474"/>
      <c r="G33" s="475">
        <v>0</v>
      </c>
      <c r="H33" s="476"/>
      <c r="I33" s="475">
        <v>3</v>
      </c>
      <c r="J33" s="474"/>
      <c r="K33" s="477">
        <v>3</v>
      </c>
      <c r="L33" s="478"/>
      <c r="M33" s="171" t="s">
        <v>300</v>
      </c>
      <c r="N33" s="552" t="s">
        <v>398</v>
      </c>
    </row>
    <row r="34" spans="1:14" ht="60" customHeight="1" thickBot="1" x14ac:dyDescent="0.3">
      <c r="A34" s="498" t="s">
        <v>379</v>
      </c>
      <c r="B34" s="498" t="s">
        <v>380</v>
      </c>
      <c r="C34" s="498" t="s">
        <v>381</v>
      </c>
      <c r="D34" s="491">
        <v>25000</v>
      </c>
      <c r="E34" s="492">
        <v>0</v>
      </c>
      <c r="F34" s="493"/>
      <c r="G34" s="494">
        <v>0</v>
      </c>
      <c r="H34" s="495"/>
      <c r="I34" s="494">
        <v>0</v>
      </c>
      <c r="J34" s="493"/>
      <c r="K34" s="496">
        <v>0</v>
      </c>
      <c r="L34" s="497"/>
      <c r="N34" s="602" t="s">
        <v>399</v>
      </c>
    </row>
    <row r="35" spans="1:14" ht="60" customHeight="1" thickBot="1" x14ac:dyDescent="0.3">
      <c r="A35" s="482" t="s">
        <v>382</v>
      </c>
      <c r="B35" s="482" t="s">
        <v>383</v>
      </c>
      <c r="C35" s="482" t="s">
        <v>211</v>
      </c>
      <c r="D35" s="501">
        <v>2</v>
      </c>
      <c r="E35" s="477">
        <v>0</v>
      </c>
      <c r="F35" s="474"/>
      <c r="G35" s="475">
        <v>1</v>
      </c>
      <c r="H35" s="474"/>
      <c r="I35" s="475">
        <v>1</v>
      </c>
      <c r="J35" s="474"/>
      <c r="K35" s="477">
        <v>0</v>
      </c>
      <c r="L35" s="478"/>
      <c r="M35" s="171" t="s">
        <v>300</v>
      </c>
      <c r="N35" s="551" t="s">
        <v>400</v>
      </c>
    </row>
    <row r="36" spans="1:14" ht="60" customHeight="1" thickBot="1" x14ac:dyDescent="0.3">
      <c r="A36" s="498" t="s">
        <v>384</v>
      </c>
      <c r="B36" s="498" t="s">
        <v>385</v>
      </c>
      <c r="C36" s="498" t="s">
        <v>386</v>
      </c>
      <c r="D36" s="491">
        <v>1</v>
      </c>
      <c r="E36" s="492">
        <v>0</v>
      </c>
      <c r="F36" s="493"/>
      <c r="G36" s="494">
        <v>0</v>
      </c>
      <c r="H36" s="493"/>
      <c r="I36" s="494">
        <v>0</v>
      </c>
      <c r="J36" s="493"/>
      <c r="K36" s="496">
        <v>1</v>
      </c>
      <c r="L36" s="497"/>
      <c r="M36" s="171" t="s">
        <v>300</v>
      </c>
      <c r="N36" s="552" t="s">
        <v>401</v>
      </c>
    </row>
    <row r="37" spans="1:14" ht="60" customHeight="1" thickBot="1" x14ac:dyDescent="0.3">
      <c r="A37" s="498" t="s">
        <v>387</v>
      </c>
      <c r="B37" s="498" t="s">
        <v>388</v>
      </c>
      <c r="C37" s="498" t="s">
        <v>357</v>
      </c>
      <c r="D37" s="489">
        <v>0</v>
      </c>
      <c r="E37" s="483">
        <v>0</v>
      </c>
      <c r="F37" s="484"/>
      <c r="G37" s="485">
        <v>0</v>
      </c>
      <c r="H37" s="484"/>
      <c r="I37" s="485">
        <v>0</v>
      </c>
      <c r="J37" s="484"/>
      <c r="K37" s="483">
        <v>0</v>
      </c>
      <c r="L37" s="486"/>
      <c r="N37" s="602" t="s">
        <v>401</v>
      </c>
    </row>
    <row r="38" spans="1:14" ht="60" customHeight="1" thickBot="1" x14ac:dyDescent="0.3">
      <c r="A38" s="490"/>
      <c r="B38" s="490"/>
      <c r="C38" s="490"/>
      <c r="D38" s="491"/>
      <c r="E38" s="505"/>
      <c r="F38" s="495"/>
      <c r="G38" s="510"/>
      <c r="H38" s="495"/>
      <c r="I38" s="510"/>
      <c r="J38" s="495"/>
      <c r="K38" s="511"/>
      <c r="L38" s="512"/>
    </row>
    <row r="39" spans="1:14" ht="60" customHeight="1" x14ac:dyDescent="0.25">
      <c r="A39" s="81"/>
      <c r="B39" s="77"/>
      <c r="C39" s="77"/>
      <c r="D39" s="137"/>
      <c r="E39" s="121"/>
      <c r="F39" s="339"/>
      <c r="G39" s="122"/>
      <c r="H39" s="339"/>
      <c r="I39" s="122"/>
      <c r="J39" s="339"/>
      <c r="K39" s="121"/>
      <c r="L39" s="343"/>
    </row>
    <row r="40" spans="1:14" ht="60" customHeight="1" thickBot="1" x14ac:dyDescent="0.3">
      <c r="A40" s="84"/>
      <c r="B40" s="84"/>
      <c r="C40" s="84"/>
      <c r="D40" s="138"/>
      <c r="E40" s="128"/>
      <c r="F40" s="340"/>
      <c r="G40" s="129"/>
      <c r="H40" s="340"/>
      <c r="I40" s="129"/>
      <c r="J40" s="340"/>
      <c r="K40" s="130"/>
      <c r="L40" s="344"/>
    </row>
    <row r="41" spans="1:14" ht="60" customHeight="1" x14ac:dyDescent="0.25">
      <c r="A41" s="81"/>
      <c r="B41" s="77"/>
      <c r="C41" s="77"/>
      <c r="D41" s="137"/>
      <c r="E41" s="121"/>
      <c r="F41" s="339"/>
      <c r="G41" s="122"/>
      <c r="H41" s="339"/>
      <c r="I41" s="122"/>
      <c r="J41" s="339"/>
      <c r="K41" s="121"/>
      <c r="L41" s="343"/>
    </row>
    <row r="42" spans="1:14" ht="60" customHeight="1" thickBot="1" x14ac:dyDescent="0.3">
      <c r="A42" s="84"/>
      <c r="B42" s="84"/>
      <c r="C42" s="84"/>
      <c r="D42" s="138"/>
      <c r="E42" s="128"/>
      <c r="F42" s="340"/>
      <c r="G42" s="129"/>
      <c r="H42" s="340"/>
      <c r="I42" s="129"/>
      <c r="J42" s="340"/>
      <c r="K42" s="130"/>
      <c r="L42" s="344"/>
    </row>
  </sheetData>
  <sheetProtection insertRows="0"/>
  <mergeCells count="13">
    <mergeCell ref="G10:H10"/>
    <mergeCell ref="I10:J10"/>
    <mergeCell ref="K10:L10"/>
    <mergeCell ref="A1:L1"/>
    <mergeCell ref="A2:L2"/>
    <mergeCell ref="A3:L3"/>
    <mergeCell ref="A8:L8"/>
    <mergeCell ref="A9:A11"/>
    <mergeCell ref="B9:B11"/>
    <mergeCell ref="C9:C11"/>
    <mergeCell ref="D9:D11"/>
    <mergeCell ref="E9:L9"/>
    <mergeCell ref="E10:F10"/>
  </mergeCells>
  <dataValidations disablePrompts="1" count="1">
    <dataValidation type="list" allowBlank="1" showInputMessage="1" showErrorMessage="1" sqref="A1:L1">
      <formula1>API</formula1>
    </dataValidation>
  </dataValidations>
  <printOptions horizontalCentered="1"/>
  <pageMargins left="0.23622047244094491" right="0.23622047244094491" top="0.74803149606299213" bottom="0.74803149606299213" header="0.31496062992125984" footer="0.31496062992125984"/>
  <pageSetup scale="62" fitToHeight="0" orientation="landscape" cellComments="asDisplayed" r:id="rId1"/>
  <headerFooter>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1" tint="0.34998626667073579"/>
  </sheetPr>
  <dimension ref="A1:AS43"/>
  <sheetViews>
    <sheetView showGridLines="0" zoomScale="90" zoomScaleNormal="90" workbookViewId="0">
      <selection activeCell="C18" sqref="C18"/>
    </sheetView>
  </sheetViews>
  <sheetFormatPr baseColWidth="10" defaultRowHeight="15" x14ac:dyDescent="0.25"/>
  <cols>
    <col min="1" max="1" width="27.85546875" style="78" customWidth="1"/>
    <col min="2" max="2" width="30.85546875" style="78" customWidth="1"/>
    <col min="3" max="3" width="37.5703125" style="78" customWidth="1"/>
    <col min="4" max="4" width="20.28515625" style="78" bestFit="1" customWidth="1"/>
    <col min="5" max="5" width="13.42578125" style="78" customWidth="1"/>
    <col min="6" max="13" width="13" style="78" customWidth="1"/>
    <col min="14" max="45" width="11.42578125" style="171"/>
    <col min="46" max="16384" width="11.42578125" style="78"/>
  </cols>
  <sheetData>
    <row r="1" spans="1:45" x14ac:dyDescent="0.25">
      <c r="A1" s="646" t="s">
        <v>134</v>
      </c>
      <c r="B1" s="646"/>
      <c r="C1" s="646"/>
      <c r="D1" s="646"/>
      <c r="E1" s="646"/>
      <c r="F1" s="646"/>
      <c r="G1" s="646"/>
      <c r="H1" s="646"/>
      <c r="I1" s="646"/>
      <c r="J1" s="646"/>
      <c r="K1" s="646"/>
      <c r="L1" s="646"/>
      <c r="M1" s="646"/>
    </row>
    <row r="2" spans="1:45" customFormat="1" ht="33" customHeight="1" x14ac:dyDescent="0.25">
      <c r="A2" s="646" t="s">
        <v>154</v>
      </c>
      <c r="B2" s="646"/>
      <c r="C2" s="646"/>
      <c r="D2" s="646"/>
      <c r="E2" s="646"/>
      <c r="F2" s="646"/>
      <c r="G2" s="646"/>
      <c r="H2" s="646"/>
      <c r="I2" s="646"/>
      <c r="J2" s="646"/>
      <c r="K2" s="646"/>
      <c r="L2" s="646"/>
      <c r="M2" s="646"/>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row>
    <row r="3" spans="1:45" customFormat="1" ht="38.25" customHeight="1" x14ac:dyDescent="0.25">
      <c r="A3" s="646"/>
      <c r="B3" s="646"/>
      <c r="C3" s="646"/>
      <c r="D3" s="646"/>
      <c r="E3" s="646"/>
      <c r="F3" s="646"/>
      <c r="G3" s="646"/>
      <c r="H3" s="646"/>
      <c r="I3" s="646"/>
      <c r="J3" s="646"/>
      <c r="K3" s="646"/>
      <c r="L3" s="646"/>
      <c r="M3" s="646"/>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row>
    <row r="4" spans="1:45" customFormat="1" ht="33" customHeight="1" x14ac:dyDescent="0.25">
      <c r="B4" s="1"/>
      <c r="C4" s="1"/>
      <c r="D4" s="1"/>
      <c r="E4" s="1"/>
      <c r="F4" s="1"/>
      <c r="G4" s="1"/>
      <c r="H4" s="1"/>
      <c r="I4" s="1"/>
      <c r="J4" s="1"/>
      <c r="K4" s="1"/>
      <c r="L4" s="1"/>
      <c r="M4" s="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row>
    <row r="5" spans="1:45" customFormat="1" ht="27" customHeight="1" x14ac:dyDescent="0.25">
      <c r="B5" s="167"/>
      <c r="C5" s="167"/>
      <c r="D5" s="167"/>
      <c r="E5" s="167"/>
      <c r="F5" s="167"/>
      <c r="G5" s="167"/>
      <c r="H5" s="167"/>
      <c r="I5" s="167"/>
      <c r="J5" s="167"/>
      <c r="K5" s="167"/>
      <c r="L5" s="167"/>
      <c r="M5" s="167"/>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row>
    <row r="6" spans="1:45" customFormat="1" ht="27" customHeight="1" x14ac:dyDescent="0.25">
      <c r="B6" s="167"/>
      <c r="C6" s="167"/>
      <c r="D6" s="167"/>
      <c r="E6" s="167"/>
      <c r="F6" s="167"/>
      <c r="G6" s="167"/>
      <c r="H6" s="167"/>
      <c r="I6" s="167"/>
      <c r="J6" s="167"/>
      <c r="K6" s="167"/>
      <c r="L6" s="167"/>
      <c r="M6" s="167"/>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row>
    <row r="7" spans="1:45" customFormat="1" ht="37.5" customHeight="1" x14ac:dyDescent="0.25">
      <c r="B7" s="4"/>
      <c r="C7" s="2"/>
      <c r="D7" s="2"/>
      <c r="E7" s="2"/>
      <c r="F7" s="4"/>
      <c r="G7" s="4"/>
      <c r="H7" s="4"/>
      <c r="I7" s="4"/>
      <c r="J7" s="4"/>
      <c r="K7" s="4"/>
      <c r="L7" s="4"/>
      <c r="M7" s="4"/>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row>
    <row r="8" spans="1:45" customFormat="1" ht="30" customHeight="1" thickBot="1" x14ac:dyDescent="0.3">
      <c r="A8" s="647" t="s">
        <v>166</v>
      </c>
      <c r="B8" s="647"/>
      <c r="C8" s="647"/>
      <c r="D8" s="647"/>
      <c r="E8" s="647"/>
      <c r="F8" s="647"/>
      <c r="G8" s="647"/>
      <c r="H8" s="647"/>
      <c r="I8" s="647"/>
      <c r="J8" s="647"/>
      <c r="K8" s="647"/>
      <c r="L8" s="647"/>
      <c r="M8" s="647"/>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row>
    <row r="9" spans="1:45" customFormat="1" ht="30" customHeight="1" thickBot="1" x14ac:dyDescent="0.3">
      <c r="A9" s="648" t="s">
        <v>184</v>
      </c>
      <c r="B9" s="648" t="s">
        <v>169</v>
      </c>
      <c r="C9" s="648" t="s">
        <v>56</v>
      </c>
      <c r="D9" s="648" t="s">
        <v>40</v>
      </c>
      <c r="E9" s="648" t="s">
        <v>168</v>
      </c>
      <c r="F9" s="648" t="s">
        <v>41</v>
      </c>
      <c r="G9" s="648"/>
      <c r="H9" s="648"/>
      <c r="I9" s="648"/>
      <c r="J9" s="648"/>
      <c r="K9" s="648"/>
      <c r="L9" s="648"/>
      <c r="M9" s="648"/>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row>
    <row r="10" spans="1:45" customFormat="1" ht="30" customHeight="1" thickBot="1" x14ac:dyDescent="0.3">
      <c r="A10" s="648"/>
      <c r="B10" s="648"/>
      <c r="C10" s="648"/>
      <c r="D10" s="648"/>
      <c r="E10" s="648"/>
      <c r="F10" s="649" t="s">
        <v>0</v>
      </c>
      <c r="G10" s="649"/>
      <c r="H10" s="649" t="s">
        <v>1</v>
      </c>
      <c r="I10" s="649"/>
      <c r="J10" s="649" t="s">
        <v>29</v>
      </c>
      <c r="K10" s="649"/>
      <c r="L10" s="649" t="s">
        <v>3</v>
      </c>
      <c r="M10" s="649"/>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row>
    <row r="11" spans="1:45" customFormat="1" ht="30" customHeight="1" thickBot="1" x14ac:dyDescent="0.3">
      <c r="A11" s="648"/>
      <c r="B11" s="648"/>
      <c r="C11" s="648" t="s">
        <v>39</v>
      </c>
      <c r="D11" s="648"/>
      <c r="E11" s="648"/>
      <c r="F11" s="298" t="s">
        <v>4</v>
      </c>
      <c r="G11" s="298" t="s">
        <v>5</v>
      </c>
      <c r="H11" s="298" t="s">
        <v>4</v>
      </c>
      <c r="I11" s="298" t="s">
        <v>5</v>
      </c>
      <c r="J11" s="298" t="s">
        <v>4</v>
      </c>
      <c r="K11" s="298" t="s">
        <v>5</v>
      </c>
      <c r="L11" s="298" t="s">
        <v>4</v>
      </c>
      <c r="M11" s="298" t="s">
        <v>5</v>
      </c>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row>
    <row r="12" spans="1:45" ht="186.75" customHeight="1" x14ac:dyDescent="0.25">
      <c r="A12" s="394" t="s">
        <v>212</v>
      </c>
      <c r="B12" s="394" t="s">
        <v>234</v>
      </c>
      <c r="C12" s="394" t="s">
        <v>235</v>
      </c>
      <c r="D12" s="85" t="s">
        <v>282</v>
      </c>
      <c r="E12" s="180">
        <v>1</v>
      </c>
      <c r="F12" s="427">
        <v>0</v>
      </c>
      <c r="G12" s="433"/>
      <c r="H12" s="434">
        <v>1</v>
      </c>
      <c r="I12" s="433"/>
      <c r="J12" s="434">
        <v>0</v>
      </c>
      <c r="K12" s="433"/>
      <c r="L12" s="427">
        <v>0</v>
      </c>
      <c r="M12" s="435"/>
    </row>
    <row r="13" spans="1:45" ht="99.75" x14ac:dyDescent="0.25">
      <c r="A13" s="394" t="s">
        <v>212</v>
      </c>
      <c r="B13" s="394" t="s">
        <v>236</v>
      </c>
      <c r="C13" s="394" t="s">
        <v>237</v>
      </c>
      <c r="D13" s="87" t="s">
        <v>283</v>
      </c>
      <c r="E13" s="126">
        <v>1</v>
      </c>
      <c r="F13" s="429">
        <v>1</v>
      </c>
      <c r="G13" s="440"/>
      <c r="H13" s="441">
        <v>0</v>
      </c>
      <c r="I13" s="440"/>
      <c r="J13" s="441">
        <v>0</v>
      </c>
      <c r="K13" s="440"/>
      <c r="L13" s="429">
        <v>0</v>
      </c>
      <c r="M13" s="442"/>
    </row>
    <row r="14" spans="1:45" ht="228" x14ac:dyDescent="0.25">
      <c r="A14" s="394" t="s">
        <v>238</v>
      </c>
      <c r="B14" s="394" t="s">
        <v>239</v>
      </c>
      <c r="C14" s="394" t="s">
        <v>240</v>
      </c>
      <c r="D14" s="87" t="s">
        <v>284</v>
      </c>
      <c r="E14" s="126">
        <v>1</v>
      </c>
      <c r="F14" s="563">
        <v>0</v>
      </c>
      <c r="G14" s="564"/>
      <c r="H14" s="565">
        <v>1</v>
      </c>
      <c r="I14" s="564"/>
      <c r="J14" s="565">
        <v>0</v>
      </c>
      <c r="K14" s="564"/>
      <c r="L14" s="563">
        <v>0</v>
      </c>
      <c r="M14" s="566"/>
    </row>
    <row r="15" spans="1:45" ht="142.5" x14ac:dyDescent="0.25">
      <c r="A15" s="553" t="s">
        <v>238</v>
      </c>
      <c r="B15" s="553" t="s">
        <v>241</v>
      </c>
      <c r="C15" s="553" t="s">
        <v>242</v>
      </c>
      <c r="D15" s="562" t="s">
        <v>182</v>
      </c>
      <c r="E15" s="123">
        <v>100</v>
      </c>
      <c r="F15" s="428">
        <v>25</v>
      </c>
      <c r="G15" s="554"/>
      <c r="H15" s="555">
        <v>25</v>
      </c>
      <c r="I15" s="554"/>
      <c r="J15" s="555">
        <v>25</v>
      </c>
      <c r="K15" s="554"/>
      <c r="L15" s="428">
        <v>25</v>
      </c>
      <c r="M15" s="556"/>
    </row>
    <row r="16" spans="1:45" ht="185.25" x14ac:dyDescent="0.25">
      <c r="A16" s="553" t="s">
        <v>213</v>
      </c>
      <c r="B16" s="553" t="s">
        <v>243</v>
      </c>
      <c r="C16" s="553" t="s">
        <v>244</v>
      </c>
      <c r="D16" s="86" t="s">
        <v>285</v>
      </c>
      <c r="E16" s="123">
        <v>1</v>
      </c>
      <c r="F16" s="428">
        <v>0</v>
      </c>
      <c r="G16" s="554"/>
      <c r="H16" s="555">
        <v>1</v>
      </c>
      <c r="I16" s="554"/>
      <c r="J16" s="555">
        <v>0</v>
      </c>
      <c r="K16" s="554"/>
      <c r="L16" s="428">
        <v>0</v>
      </c>
      <c r="M16" s="556"/>
    </row>
    <row r="17" spans="1:13" ht="114" x14ac:dyDescent="0.25">
      <c r="A17" s="479" t="s">
        <v>215</v>
      </c>
      <c r="B17" s="479" t="s">
        <v>246</v>
      </c>
      <c r="C17" s="479" t="s">
        <v>247</v>
      </c>
      <c r="D17" s="558" t="s">
        <v>286</v>
      </c>
      <c r="E17" s="559">
        <v>1</v>
      </c>
      <c r="F17" s="455">
        <v>1</v>
      </c>
      <c r="G17" s="560"/>
      <c r="H17" s="454">
        <v>0</v>
      </c>
      <c r="I17" s="560"/>
      <c r="J17" s="454">
        <v>0</v>
      </c>
      <c r="K17" s="560"/>
      <c r="L17" s="455">
        <v>0</v>
      </c>
      <c r="M17" s="561"/>
    </row>
    <row r="18" spans="1:13" ht="99.75" x14ac:dyDescent="0.25">
      <c r="A18" s="472" t="s">
        <v>248</v>
      </c>
      <c r="B18" s="472" t="s">
        <v>249</v>
      </c>
      <c r="C18" s="472" t="s">
        <v>250</v>
      </c>
      <c r="D18" s="86" t="s">
        <v>284</v>
      </c>
      <c r="E18" s="123">
        <v>1</v>
      </c>
      <c r="F18" s="428">
        <v>1</v>
      </c>
      <c r="G18" s="436"/>
      <c r="H18" s="437">
        <v>0</v>
      </c>
      <c r="I18" s="436"/>
      <c r="J18" s="437">
        <v>0</v>
      </c>
      <c r="K18" s="436"/>
      <c r="L18" s="438">
        <v>0</v>
      </c>
      <c r="M18" s="439"/>
    </row>
    <row r="19" spans="1:13" ht="71.25" x14ac:dyDescent="0.25">
      <c r="A19" s="398" t="s">
        <v>248</v>
      </c>
      <c r="B19" s="398" t="s">
        <v>251</v>
      </c>
      <c r="C19" s="398" t="s">
        <v>252</v>
      </c>
      <c r="D19" s="87" t="s">
        <v>182</v>
      </c>
      <c r="E19" s="126">
        <v>100</v>
      </c>
      <c r="F19" s="563">
        <v>0</v>
      </c>
      <c r="G19" s="564"/>
      <c r="H19" s="565">
        <v>0</v>
      </c>
      <c r="I19" s="564"/>
      <c r="J19" s="565">
        <v>0</v>
      </c>
      <c r="K19" s="564"/>
      <c r="L19" s="563">
        <v>100</v>
      </c>
      <c r="M19" s="566"/>
    </row>
    <row r="20" spans="1:13" ht="99.75" x14ac:dyDescent="0.25">
      <c r="A20" s="472" t="s">
        <v>248</v>
      </c>
      <c r="B20" s="472" t="s">
        <v>253</v>
      </c>
      <c r="C20" s="472" t="s">
        <v>254</v>
      </c>
      <c r="D20" s="86" t="s">
        <v>182</v>
      </c>
      <c r="E20" s="123">
        <v>100</v>
      </c>
      <c r="F20" s="428">
        <v>0</v>
      </c>
      <c r="G20" s="436"/>
      <c r="H20" s="437">
        <v>0</v>
      </c>
      <c r="I20" s="436"/>
      <c r="J20" s="437">
        <v>0</v>
      </c>
      <c r="K20" s="436"/>
      <c r="L20" s="438">
        <v>100</v>
      </c>
      <c r="M20" s="439"/>
    </row>
    <row r="21" spans="1:13" ht="99.75" x14ac:dyDescent="0.25">
      <c r="A21" s="479" t="s">
        <v>255</v>
      </c>
      <c r="B21" s="479" t="s">
        <v>256</v>
      </c>
      <c r="C21" s="479" t="s">
        <v>257</v>
      </c>
      <c r="D21" s="558" t="s">
        <v>182</v>
      </c>
      <c r="E21" s="559">
        <v>100</v>
      </c>
      <c r="F21" s="455">
        <v>100</v>
      </c>
      <c r="G21" s="560"/>
      <c r="H21" s="454">
        <v>0</v>
      </c>
      <c r="I21" s="560"/>
      <c r="J21" s="454">
        <v>0</v>
      </c>
      <c r="K21" s="560"/>
      <c r="L21" s="455">
        <v>0</v>
      </c>
      <c r="M21" s="561"/>
    </row>
    <row r="22" spans="1:13" ht="157.5" thickBot="1" x14ac:dyDescent="0.3">
      <c r="A22" s="472" t="s">
        <v>258</v>
      </c>
      <c r="B22" s="472" t="s">
        <v>245</v>
      </c>
      <c r="C22" s="472" t="s">
        <v>259</v>
      </c>
      <c r="D22" s="88" t="s">
        <v>287</v>
      </c>
      <c r="E22" s="127">
        <v>100</v>
      </c>
      <c r="F22" s="430">
        <v>100</v>
      </c>
      <c r="G22" s="443"/>
      <c r="H22" s="444">
        <v>0</v>
      </c>
      <c r="I22" s="443"/>
      <c r="J22" s="444">
        <v>0</v>
      </c>
      <c r="K22" s="443"/>
      <c r="L22" s="445">
        <v>0</v>
      </c>
      <c r="M22" s="446"/>
    </row>
    <row r="23" spans="1:13" ht="185.25" x14ac:dyDescent="0.25">
      <c r="A23" s="401" t="s">
        <v>260</v>
      </c>
      <c r="B23" s="401" t="s">
        <v>261</v>
      </c>
      <c r="C23" s="401" t="s">
        <v>262</v>
      </c>
      <c r="D23" s="87" t="s">
        <v>284</v>
      </c>
      <c r="E23" s="126">
        <v>1</v>
      </c>
      <c r="F23" s="429">
        <v>0</v>
      </c>
      <c r="G23" s="440"/>
      <c r="H23" s="441">
        <v>0</v>
      </c>
      <c r="I23" s="440"/>
      <c r="J23" s="441">
        <v>0</v>
      </c>
      <c r="K23" s="440"/>
      <c r="L23" s="429">
        <v>1</v>
      </c>
      <c r="M23" s="442"/>
    </row>
    <row r="24" spans="1:13" ht="199.5" x14ac:dyDescent="0.25">
      <c r="A24" s="499" t="s">
        <v>260</v>
      </c>
      <c r="B24" s="499" t="s">
        <v>263</v>
      </c>
      <c r="C24" s="499" t="s">
        <v>264</v>
      </c>
      <c r="D24" s="86" t="s">
        <v>288</v>
      </c>
      <c r="E24" s="123">
        <v>1</v>
      </c>
      <c r="F24" s="428">
        <v>1</v>
      </c>
      <c r="G24" s="436"/>
      <c r="H24" s="437">
        <v>0</v>
      </c>
      <c r="I24" s="436"/>
      <c r="J24" s="437">
        <v>0</v>
      </c>
      <c r="K24" s="436"/>
      <c r="L24" s="438">
        <v>0</v>
      </c>
      <c r="M24" s="439"/>
    </row>
    <row r="25" spans="1:13" ht="142.5" x14ac:dyDescent="0.25">
      <c r="A25" s="86" t="s">
        <v>214</v>
      </c>
      <c r="B25" s="86" t="s">
        <v>266</v>
      </c>
      <c r="C25" s="86" t="s">
        <v>267</v>
      </c>
      <c r="D25" s="86" t="s">
        <v>289</v>
      </c>
      <c r="E25" s="123">
        <v>1</v>
      </c>
      <c r="F25" s="428">
        <v>1</v>
      </c>
      <c r="G25" s="436"/>
      <c r="H25" s="437">
        <v>0</v>
      </c>
      <c r="I25" s="436"/>
      <c r="J25" s="437">
        <v>0</v>
      </c>
      <c r="K25" s="436"/>
      <c r="L25" s="438">
        <v>0</v>
      </c>
      <c r="M25" s="439"/>
    </row>
    <row r="26" spans="1:13" ht="142.5" x14ac:dyDescent="0.25">
      <c r="A26" s="87" t="s">
        <v>214</v>
      </c>
      <c r="B26" s="87" t="s">
        <v>268</v>
      </c>
      <c r="C26" s="87" t="s">
        <v>269</v>
      </c>
      <c r="D26" s="87" t="s">
        <v>290</v>
      </c>
      <c r="E26" s="126">
        <v>2</v>
      </c>
      <c r="F26" s="563">
        <v>1</v>
      </c>
      <c r="G26" s="564"/>
      <c r="H26" s="565">
        <v>0</v>
      </c>
      <c r="I26" s="564"/>
      <c r="J26" s="565">
        <v>1</v>
      </c>
      <c r="K26" s="564"/>
      <c r="L26" s="563">
        <v>0</v>
      </c>
      <c r="M26" s="566"/>
    </row>
    <row r="27" spans="1:13" ht="85.5" x14ac:dyDescent="0.25">
      <c r="A27" s="86" t="s">
        <v>214</v>
      </c>
      <c r="B27" s="86" t="s">
        <v>270</v>
      </c>
      <c r="C27" s="86" t="s">
        <v>271</v>
      </c>
      <c r="D27" s="86" t="s">
        <v>211</v>
      </c>
      <c r="E27" s="123">
        <v>2</v>
      </c>
      <c r="F27" s="428">
        <v>1</v>
      </c>
      <c r="G27" s="436"/>
      <c r="H27" s="437">
        <v>0</v>
      </c>
      <c r="I27" s="436"/>
      <c r="J27" s="437">
        <v>1</v>
      </c>
      <c r="K27" s="436"/>
      <c r="L27" s="438">
        <v>0</v>
      </c>
      <c r="M27" s="439"/>
    </row>
    <row r="28" spans="1:13" ht="249" customHeight="1" x14ac:dyDescent="0.25">
      <c r="A28" s="87" t="s">
        <v>265</v>
      </c>
      <c r="B28" s="87" t="s">
        <v>272</v>
      </c>
      <c r="C28" s="87" t="s">
        <v>273</v>
      </c>
      <c r="D28" s="87" t="s">
        <v>285</v>
      </c>
      <c r="E28" s="126">
        <v>1</v>
      </c>
      <c r="F28" s="429">
        <v>0</v>
      </c>
      <c r="G28" s="440"/>
      <c r="H28" s="441">
        <v>1</v>
      </c>
      <c r="I28" s="440"/>
      <c r="J28" s="441">
        <v>0</v>
      </c>
      <c r="K28" s="440"/>
      <c r="L28" s="429">
        <v>0</v>
      </c>
      <c r="M28" s="442"/>
    </row>
    <row r="29" spans="1:13" ht="142.5" x14ac:dyDescent="0.25">
      <c r="A29" s="502" t="s">
        <v>274</v>
      </c>
      <c r="B29" s="502" t="s">
        <v>275</v>
      </c>
      <c r="C29" s="502" t="s">
        <v>276</v>
      </c>
      <c r="D29" s="86" t="s">
        <v>291</v>
      </c>
      <c r="E29" s="86">
        <v>1</v>
      </c>
      <c r="F29" s="557">
        <v>0</v>
      </c>
      <c r="G29" s="557"/>
      <c r="H29" s="557">
        <v>0</v>
      </c>
      <c r="I29" s="557"/>
      <c r="J29" s="557">
        <v>0</v>
      </c>
      <c r="K29" s="557"/>
      <c r="L29" s="557">
        <v>1</v>
      </c>
      <c r="M29" s="557"/>
    </row>
    <row r="30" spans="1:13" ht="114.75" thickBot="1" x14ac:dyDescent="0.3">
      <c r="A30" s="402" t="s">
        <v>274</v>
      </c>
      <c r="B30" s="402" t="s">
        <v>277</v>
      </c>
      <c r="C30" s="402" t="s">
        <v>278</v>
      </c>
      <c r="D30" s="568" t="s">
        <v>292</v>
      </c>
      <c r="E30" s="568">
        <v>1</v>
      </c>
      <c r="F30" s="567">
        <v>0</v>
      </c>
      <c r="G30" s="567"/>
      <c r="H30" s="567">
        <v>0</v>
      </c>
      <c r="I30" s="567"/>
      <c r="J30" s="567">
        <v>0</v>
      </c>
      <c r="K30" s="567"/>
      <c r="L30" s="567">
        <v>1</v>
      </c>
      <c r="M30" s="567"/>
    </row>
    <row r="31" spans="1:13" ht="85.5" x14ac:dyDescent="0.25">
      <c r="A31" s="402" t="s">
        <v>279</v>
      </c>
      <c r="B31" s="402" t="s">
        <v>280</v>
      </c>
      <c r="C31" s="402" t="s">
        <v>281</v>
      </c>
      <c r="D31" s="87" t="s">
        <v>182</v>
      </c>
      <c r="E31" s="87">
        <v>100</v>
      </c>
      <c r="F31" s="431">
        <v>0</v>
      </c>
      <c r="G31" s="431"/>
      <c r="H31" s="431">
        <v>0</v>
      </c>
      <c r="I31" s="431"/>
      <c r="J31" s="431">
        <v>0</v>
      </c>
      <c r="K31" s="431"/>
      <c r="L31" s="431">
        <v>100</v>
      </c>
      <c r="M31" s="431"/>
    </row>
    <row r="32" spans="1:13" ht="15.75" thickBot="1" x14ac:dyDescent="0.3">
      <c r="A32" s="88"/>
      <c r="B32" s="88"/>
      <c r="C32" s="88"/>
      <c r="D32" s="88"/>
      <c r="E32" s="88"/>
      <c r="F32" s="88"/>
      <c r="G32" s="432"/>
      <c r="H32" s="432"/>
      <c r="I32" s="432"/>
      <c r="J32" s="432"/>
      <c r="K32" s="432"/>
      <c r="L32" s="432"/>
      <c r="M32" s="432"/>
    </row>
    <row r="33" spans="1:13" x14ac:dyDescent="0.25">
      <c r="A33" s="87"/>
      <c r="B33" s="87"/>
      <c r="C33" s="87"/>
      <c r="D33" s="87"/>
      <c r="E33" s="87"/>
      <c r="F33" s="87"/>
      <c r="G33" s="431"/>
      <c r="H33" s="431"/>
      <c r="I33" s="431"/>
      <c r="J33" s="431"/>
      <c r="K33" s="431"/>
      <c r="L33" s="431"/>
      <c r="M33" s="431"/>
    </row>
    <row r="34" spans="1:13" ht="15.75" thickBot="1" x14ac:dyDescent="0.3">
      <c r="A34" s="88"/>
      <c r="B34" s="88"/>
      <c r="C34" s="88"/>
      <c r="D34" s="88"/>
      <c r="E34" s="88"/>
      <c r="F34" s="88"/>
      <c r="G34" s="432"/>
      <c r="H34" s="432"/>
      <c r="I34" s="432"/>
      <c r="J34" s="432"/>
      <c r="K34" s="432"/>
      <c r="L34" s="432"/>
      <c r="M34" s="432"/>
    </row>
    <row r="35" spans="1:13" x14ac:dyDescent="0.25">
      <c r="A35" s="87"/>
      <c r="B35" s="87"/>
      <c r="C35" s="87"/>
      <c r="D35" s="87"/>
      <c r="E35" s="87"/>
      <c r="F35" s="87"/>
      <c r="G35" s="87"/>
      <c r="H35" s="87"/>
      <c r="I35" s="87"/>
      <c r="J35" s="87"/>
      <c r="K35" s="87"/>
      <c r="L35" s="87"/>
      <c r="M35" s="87"/>
    </row>
    <row r="36" spans="1:13" ht="15.75" thickBot="1" x14ac:dyDescent="0.3">
      <c r="A36" s="88"/>
      <c r="B36" s="88"/>
      <c r="C36" s="88"/>
      <c r="D36" s="88"/>
      <c r="E36" s="88"/>
      <c r="F36" s="88"/>
      <c r="G36" s="88"/>
      <c r="H36" s="88"/>
      <c r="I36" s="88"/>
      <c r="J36" s="88"/>
      <c r="K36" s="88"/>
      <c r="L36" s="88"/>
      <c r="M36" s="88"/>
    </row>
    <row r="37" spans="1:13" x14ac:dyDescent="0.25">
      <c r="A37" s="87"/>
      <c r="B37" s="87"/>
      <c r="C37" s="87"/>
      <c r="D37" s="87"/>
      <c r="E37" s="87"/>
      <c r="F37" s="87"/>
      <c r="G37" s="87"/>
      <c r="H37" s="87"/>
      <c r="I37" s="87"/>
      <c r="J37" s="87"/>
      <c r="K37" s="87"/>
      <c r="L37" s="87"/>
      <c r="M37" s="87"/>
    </row>
    <row r="38" spans="1:13" ht="15.75" thickBot="1" x14ac:dyDescent="0.3">
      <c r="A38" s="88"/>
      <c r="B38" s="88"/>
      <c r="C38" s="88"/>
      <c r="D38" s="88"/>
      <c r="E38" s="88"/>
      <c r="F38" s="88"/>
      <c r="G38" s="88"/>
      <c r="H38" s="88"/>
      <c r="I38" s="88"/>
      <c r="J38" s="88"/>
      <c r="K38" s="88"/>
      <c r="L38" s="88"/>
      <c r="M38" s="88"/>
    </row>
    <row r="39" spans="1:13" x14ac:dyDescent="0.25">
      <c r="A39" s="87"/>
      <c r="B39" s="87"/>
      <c r="C39" s="87"/>
      <c r="D39" s="87"/>
      <c r="E39" s="87"/>
      <c r="F39" s="87"/>
      <c r="G39" s="87"/>
      <c r="H39" s="87"/>
      <c r="I39" s="87"/>
      <c r="J39" s="87"/>
      <c r="K39" s="87"/>
      <c r="L39" s="87"/>
      <c r="M39" s="87"/>
    </row>
    <row r="40" spans="1:13" ht="15.75" thickBot="1" x14ac:dyDescent="0.3">
      <c r="A40" s="88"/>
      <c r="B40" s="88"/>
      <c r="C40" s="88"/>
      <c r="D40" s="88"/>
      <c r="E40" s="88"/>
      <c r="F40" s="88"/>
      <c r="G40" s="88"/>
      <c r="H40" s="88"/>
      <c r="I40" s="88"/>
      <c r="J40" s="88"/>
      <c r="K40" s="88"/>
      <c r="L40" s="88"/>
      <c r="M40" s="88"/>
    </row>
    <row r="41" spans="1:13" x14ac:dyDescent="0.25">
      <c r="A41" s="87"/>
      <c r="B41" s="87"/>
      <c r="C41" s="87"/>
      <c r="D41" s="87"/>
      <c r="E41" s="87"/>
      <c r="F41" s="87"/>
      <c r="G41" s="87"/>
      <c r="H41" s="87"/>
      <c r="I41" s="87"/>
      <c r="J41" s="87"/>
      <c r="K41" s="87"/>
      <c r="L41" s="87"/>
      <c r="M41" s="87"/>
    </row>
    <row r="42" spans="1:13" ht="15.75" thickBot="1" x14ac:dyDescent="0.3">
      <c r="A42" s="88"/>
      <c r="B42" s="88"/>
      <c r="C42" s="88"/>
      <c r="D42" s="88"/>
      <c r="E42" s="88"/>
      <c r="F42" s="88"/>
      <c r="G42" s="88"/>
      <c r="H42" s="88"/>
      <c r="I42" s="88"/>
      <c r="J42" s="88"/>
      <c r="K42" s="88"/>
      <c r="L42" s="88"/>
      <c r="M42" s="88"/>
    </row>
    <row r="43" spans="1:13" x14ac:dyDescent="0.25">
      <c r="A43" s="87"/>
      <c r="B43" s="87"/>
      <c r="C43" s="87"/>
      <c r="D43" s="87"/>
      <c r="E43" s="87"/>
      <c r="F43" s="87"/>
      <c r="G43" s="87"/>
      <c r="H43" s="87"/>
      <c r="I43" s="87"/>
      <c r="J43" s="87"/>
      <c r="K43" s="87"/>
      <c r="L43" s="87"/>
      <c r="M43" s="87"/>
    </row>
  </sheetData>
  <mergeCells count="14">
    <mergeCell ref="A1:M1"/>
    <mergeCell ref="A2:M2"/>
    <mergeCell ref="A3:M3"/>
    <mergeCell ref="A8:M8"/>
    <mergeCell ref="A9:A11"/>
    <mergeCell ref="F10:G10"/>
    <mergeCell ref="H10:I10"/>
    <mergeCell ref="J10:K10"/>
    <mergeCell ref="L10:M10"/>
    <mergeCell ref="B9:B11"/>
    <mergeCell ref="C9:C11"/>
    <mergeCell ref="D9:D11"/>
    <mergeCell ref="E9:E11"/>
    <mergeCell ref="F9:M9"/>
  </mergeCells>
  <printOptions horizontalCentered="1"/>
  <pageMargins left="0.23622047244094491" right="0.23622047244094491" top="0.74803149606299213" bottom="0.74803149606299213" header="0.31496062992125984" footer="0.31496062992125984"/>
  <pageSetup scale="55"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32"/>
  <sheetViews>
    <sheetView showGridLines="0" zoomScale="90" zoomScaleNormal="90" workbookViewId="0">
      <selection activeCell="R29" sqref="A1:R29"/>
    </sheetView>
  </sheetViews>
  <sheetFormatPr baseColWidth="10" defaultRowHeight="15" x14ac:dyDescent="0.25"/>
  <cols>
    <col min="1" max="1" width="28.140625" style="78" customWidth="1"/>
    <col min="2" max="2" width="30.140625" style="78" customWidth="1"/>
    <col min="3" max="3" width="16.85546875" style="78" customWidth="1"/>
    <col min="4" max="4" width="18.42578125" style="78" customWidth="1"/>
    <col min="5" max="6" width="14.42578125" style="78" customWidth="1"/>
    <col min="7" max="18" width="13" style="78" customWidth="1"/>
    <col min="19" max="54" width="11.42578125" style="171"/>
    <col min="55" max="16384" width="11.42578125" style="78"/>
  </cols>
  <sheetData>
    <row r="1" spans="1:18" s="171" customFormat="1" x14ac:dyDescent="0.25">
      <c r="A1" s="642"/>
      <c r="B1" s="642"/>
      <c r="C1" s="642"/>
      <c r="D1" s="642"/>
      <c r="E1" s="642"/>
      <c r="F1" s="642"/>
      <c r="G1" s="642"/>
      <c r="H1" s="642"/>
      <c r="I1" s="642"/>
      <c r="J1" s="642"/>
      <c r="K1" s="642"/>
      <c r="L1" s="642"/>
      <c r="M1" s="642"/>
      <c r="N1" s="642"/>
      <c r="O1" s="642"/>
      <c r="P1" s="642"/>
      <c r="Q1" s="642"/>
      <c r="R1" s="642"/>
    </row>
    <row r="2" spans="1:18" s="171" customFormat="1" ht="33" customHeight="1" x14ac:dyDescent="0.25">
      <c r="A2" s="642" t="s">
        <v>134</v>
      </c>
      <c r="B2" s="642"/>
      <c r="C2" s="642"/>
      <c r="D2" s="642"/>
      <c r="E2" s="642"/>
      <c r="F2" s="642"/>
      <c r="G2" s="642"/>
      <c r="H2" s="642"/>
      <c r="I2" s="642"/>
      <c r="J2" s="642"/>
      <c r="K2" s="642"/>
      <c r="L2" s="642"/>
      <c r="M2" s="642"/>
      <c r="N2" s="642"/>
      <c r="O2" s="642"/>
      <c r="P2" s="642"/>
      <c r="Q2" s="642"/>
      <c r="R2" s="642"/>
    </row>
    <row r="3" spans="1:18" s="171" customFormat="1" ht="33" customHeight="1" x14ac:dyDescent="0.25">
      <c r="A3" s="642" t="str">
        <f>+[4]Portada!A21</f>
        <v>Programado 2015</v>
      </c>
      <c r="B3" s="642"/>
      <c r="C3" s="642"/>
      <c r="D3" s="642"/>
      <c r="E3" s="642"/>
      <c r="F3" s="642"/>
      <c r="G3" s="642"/>
      <c r="H3" s="642"/>
      <c r="I3" s="642"/>
      <c r="J3" s="642"/>
      <c r="K3" s="642"/>
      <c r="L3" s="642"/>
      <c r="M3" s="642"/>
      <c r="N3" s="642"/>
      <c r="O3" s="642"/>
      <c r="P3" s="642"/>
      <c r="Q3" s="642"/>
      <c r="R3" s="642"/>
    </row>
    <row r="4" spans="1:18" s="171" customFormat="1" ht="33" customHeight="1" x14ac:dyDescent="0.25">
      <c r="A4" s="170"/>
      <c r="B4" s="170"/>
      <c r="C4" s="170"/>
      <c r="D4" s="170"/>
      <c r="E4" s="170"/>
      <c r="F4" s="170"/>
      <c r="G4" s="170"/>
      <c r="H4" s="170"/>
      <c r="I4" s="170"/>
      <c r="J4" s="170"/>
      <c r="K4" s="170"/>
      <c r="L4" s="170"/>
      <c r="M4" s="170"/>
      <c r="N4" s="170"/>
      <c r="O4" s="170"/>
      <c r="P4" s="170"/>
      <c r="Q4" s="170"/>
      <c r="R4" s="170"/>
    </row>
    <row r="5" spans="1:18" s="171" customFormat="1" ht="45" customHeight="1" x14ac:dyDescent="0.25">
      <c r="A5" s="209"/>
      <c r="B5" s="209"/>
      <c r="C5" s="209"/>
      <c r="D5" s="209"/>
      <c r="E5" s="209"/>
      <c r="F5" s="209"/>
      <c r="G5" s="209"/>
      <c r="H5" s="209"/>
      <c r="I5" s="209"/>
      <c r="J5" s="209"/>
      <c r="K5" s="209"/>
      <c r="L5" s="209"/>
      <c r="M5" s="209"/>
      <c r="N5" s="209"/>
      <c r="O5" s="209"/>
      <c r="P5" s="209"/>
      <c r="Q5" s="209"/>
      <c r="R5" s="209"/>
    </row>
    <row r="6" spans="1:18" s="171" customFormat="1" ht="45" customHeight="1" x14ac:dyDescent="0.25">
      <c r="A6" s="209"/>
      <c r="B6" s="209"/>
      <c r="C6" s="209"/>
      <c r="D6" s="209"/>
      <c r="E6" s="209"/>
      <c r="F6" s="209"/>
      <c r="G6" s="209"/>
      <c r="H6" s="209"/>
      <c r="I6" s="209"/>
      <c r="J6" s="209"/>
      <c r="K6" s="209"/>
      <c r="L6" s="209"/>
      <c r="M6" s="209"/>
      <c r="N6" s="209"/>
      <c r="O6" s="209"/>
      <c r="P6" s="209"/>
      <c r="Q6" s="209"/>
      <c r="R6" s="209"/>
    </row>
    <row r="7" spans="1:18" s="171" customFormat="1" ht="37.5" customHeight="1" thickBot="1" x14ac:dyDescent="0.3">
      <c r="A7" s="173"/>
      <c r="B7" s="173"/>
      <c r="C7" s="173"/>
      <c r="D7" s="173"/>
      <c r="E7" s="173"/>
      <c r="F7" s="173"/>
      <c r="G7" s="172"/>
      <c r="H7" s="172"/>
      <c r="I7" s="172"/>
      <c r="J7" s="172"/>
      <c r="K7" s="172"/>
      <c r="L7" s="172"/>
      <c r="M7" s="172"/>
      <c r="N7" s="172"/>
      <c r="O7" s="172"/>
      <c r="P7" s="172"/>
      <c r="Q7" s="172"/>
      <c r="R7" s="172"/>
    </row>
    <row r="8" spans="1:18" s="171" customFormat="1" ht="30" customHeight="1" thickBot="1" x14ac:dyDescent="0.3">
      <c r="A8" s="652" t="s">
        <v>165</v>
      </c>
      <c r="B8" s="653"/>
      <c r="C8" s="653"/>
      <c r="D8" s="653"/>
      <c r="E8" s="653"/>
      <c r="F8" s="653"/>
      <c r="G8" s="653"/>
      <c r="H8" s="653"/>
      <c r="I8" s="653"/>
      <c r="J8" s="653"/>
      <c r="K8" s="653"/>
      <c r="L8" s="653"/>
      <c r="M8" s="653"/>
      <c r="N8" s="653"/>
      <c r="O8" s="653"/>
      <c r="P8" s="653"/>
      <c r="Q8" s="653"/>
      <c r="R8" s="654"/>
    </row>
    <row r="9" spans="1:18" s="171" customFormat="1" ht="30" customHeight="1" thickBot="1" x14ac:dyDescent="0.3">
      <c r="A9" s="655" t="s">
        <v>55</v>
      </c>
      <c r="B9" s="658" t="s">
        <v>170</v>
      </c>
      <c r="C9" s="658" t="s">
        <v>185</v>
      </c>
      <c r="D9" s="658" t="s">
        <v>28</v>
      </c>
      <c r="E9" s="658" t="s">
        <v>168</v>
      </c>
      <c r="F9" s="658"/>
      <c r="G9" s="658" t="s">
        <v>41</v>
      </c>
      <c r="H9" s="658"/>
      <c r="I9" s="658"/>
      <c r="J9" s="658"/>
      <c r="K9" s="658"/>
      <c r="L9" s="658"/>
      <c r="M9" s="658"/>
      <c r="N9" s="658"/>
      <c r="O9" s="658"/>
      <c r="P9" s="658"/>
      <c r="Q9" s="658"/>
      <c r="R9" s="661"/>
    </row>
    <row r="10" spans="1:18" s="171" customFormat="1" ht="30" customHeight="1" thickBot="1" x14ac:dyDescent="0.3">
      <c r="A10" s="656"/>
      <c r="B10" s="659"/>
      <c r="C10" s="659"/>
      <c r="D10" s="659"/>
      <c r="E10" s="659"/>
      <c r="F10" s="659"/>
      <c r="G10" s="662" t="s">
        <v>0</v>
      </c>
      <c r="H10" s="662"/>
      <c r="I10" s="662"/>
      <c r="J10" s="662" t="s">
        <v>1</v>
      </c>
      <c r="K10" s="662"/>
      <c r="L10" s="662"/>
      <c r="M10" s="662" t="s">
        <v>2</v>
      </c>
      <c r="N10" s="662"/>
      <c r="O10" s="662"/>
      <c r="P10" s="662" t="s">
        <v>3</v>
      </c>
      <c r="Q10" s="662"/>
      <c r="R10" s="663"/>
    </row>
    <row r="11" spans="1:18" s="171" customFormat="1" ht="30" customHeight="1" thickBot="1" x14ac:dyDescent="0.3">
      <c r="A11" s="657"/>
      <c r="B11" s="660"/>
      <c r="C11" s="660"/>
      <c r="D11" s="660"/>
      <c r="E11" s="406" t="s">
        <v>67</v>
      </c>
      <c r="F11" s="406" t="s">
        <v>68</v>
      </c>
      <c r="G11" s="299" t="s">
        <v>4</v>
      </c>
      <c r="H11" s="299" t="s">
        <v>27</v>
      </c>
      <c r="I11" s="299" t="s">
        <v>6</v>
      </c>
      <c r="J11" s="299" t="s">
        <v>4</v>
      </c>
      <c r="K11" s="299" t="s">
        <v>27</v>
      </c>
      <c r="L11" s="299" t="s">
        <v>6</v>
      </c>
      <c r="M11" s="299" t="s">
        <v>4</v>
      </c>
      <c r="N11" s="299" t="s">
        <v>27</v>
      </c>
      <c r="O11" s="299" t="s">
        <v>6</v>
      </c>
      <c r="P11" s="299" t="s">
        <v>4</v>
      </c>
      <c r="Q11" s="299" t="s">
        <v>27</v>
      </c>
      <c r="R11" s="300" t="s">
        <v>6</v>
      </c>
    </row>
    <row r="12" spans="1:18" s="171" customFormat="1" ht="60" customHeight="1" thickBot="1" x14ac:dyDescent="0.3">
      <c r="A12" s="650" t="s">
        <v>69</v>
      </c>
      <c r="B12" s="651"/>
      <c r="C12" s="651"/>
      <c r="D12" s="651"/>
      <c r="E12" s="292">
        <f>SUM(E13:E119)</f>
        <v>402512207</v>
      </c>
      <c r="F12" s="293">
        <f>SUM(F13:F119)</f>
        <v>756437538</v>
      </c>
      <c r="G12" s="292">
        <f t="shared" ref="G12:R12" si="0">SUM(G13:G119)</f>
        <v>257279</v>
      </c>
      <c r="H12" s="294">
        <f t="shared" si="0"/>
        <v>0</v>
      </c>
      <c r="I12" s="295">
        <f t="shared" si="0"/>
        <v>0</v>
      </c>
      <c r="J12" s="292">
        <f t="shared" si="0"/>
        <v>405616</v>
      </c>
      <c r="K12" s="296">
        <f t="shared" si="0"/>
        <v>0</v>
      </c>
      <c r="L12" s="295">
        <f t="shared" si="0"/>
        <v>0</v>
      </c>
      <c r="M12" s="292">
        <f t="shared" si="0"/>
        <v>394323</v>
      </c>
      <c r="N12" s="296">
        <f t="shared" si="0"/>
        <v>0</v>
      </c>
      <c r="O12" s="295">
        <f t="shared" si="0"/>
        <v>0</v>
      </c>
      <c r="P12" s="293">
        <f t="shared" si="0"/>
        <v>101728</v>
      </c>
      <c r="Q12" s="296">
        <f t="shared" si="0"/>
        <v>0</v>
      </c>
      <c r="R12" s="297">
        <f t="shared" si="0"/>
        <v>0</v>
      </c>
    </row>
    <row r="13" spans="1:18" ht="286.5" thickTop="1" thickBot="1" x14ac:dyDescent="0.3">
      <c r="A13" s="80" t="s">
        <v>295</v>
      </c>
      <c r="B13" s="85" t="s">
        <v>296</v>
      </c>
      <c r="C13" s="85" t="s">
        <v>297</v>
      </c>
      <c r="D13" s="88" t="s">
        <v>298</v>
      </c>
      <c r="E13" s="612">
        <v>39534227</v>
      </c>
      <c r="F13" s="612">
        <v>0</v>
      </c>
      <c r="G13" s="434">
        <v>0</v>
      </c>
      <c r="H13" s="345"/>
      <c r="I13" s="336"/>
      <c r="J13" s="141">
        <v>21000</v>
      </c>
      <c r="K13" s="345"/>
      <c r="L13" s="336"/>
      <c r="M13" s="141">
        <v>18534</v>
      </c>
      <c r="N13" s="345"/>
      <c r="O13" s="336"/>
      <c r="P13" s="427">
        <v>0</v>
      </c>
      <c r="Q13" s="345"/>
      <c r="R13" s="341"/>
    </row>
    <row r="14" spans="1:18" ht="285.75" thickBot="1" x14ac:dyDescent="0.3">
      <c r="A14" s="79" t="s">
        <v>295</v>
      </c>
      <c r="B14" s="86" t="s">
        <v>299</v>
      </c>
      <c r="C14" s="86" t="s">
        <v>300</v>
      </c>
      <c r="D14" s="88" t="s">
        <v>301</v>
      </c>
      <c r="E14" s="613">
        <v>32228282</v>
      </c>
      <c r="F14" s="612">
        <v>0</v>
      </c>
      <c r="G14" s="437">
        <v>0</v>
      </c>
      <c r="H14" s="346"/>
      <c r="I14" s="347"/>
      <c r="J14" s="125">
        <v>25000</v>
      </c>
      <c r="K14" s="351"/>
      <c r="L14" s="337"/>
      <c r="M14" s="125">
        <v>7228</v>
      </c>
      <c r="N14" s="351"/>
      <c r="O14" s="337"/>
      <c r="P14" s="438">
        <v>0</v>
      </c>
      <c r="Q14" s="351"/>
      <c r="R14" s="342"/>
    </row>
    <row r="15" spans="1:18" ht="60" customHeight="1" thickBot="1" x14ac:dyDescent="0.3">
      <c r="A15" s="76" t="s">
        <v>295</v>
      </c>
      <c r="B15" s="87" t="s">
        <v>302</v>
      </c>
      <c r="C15" s="87" t="s">
        <v>303</v>
      </c>
      <c r="D15" s="88" t="s">
        <v>304</v>
      </c>
      <c r="E15" s="612">
        <v>0</v>
      </c>
      <c r="F15" s="613">
        <v>32228282</v>
      </c>
      <c r="G15" s="441">
        <v>0</v>
      </c>
      <c r="H15" s="348"/>
      <c r="I15" s="339"/>
      <c r="J15" s="122">
        <v>9500</v>
      </c>
      <c r="K15" s="348"/>
      <c r="L15" s="339"/>
      <c r="M15" s="122">
        <v>22728</v>
      </c>
      <c r="N15" s="348"/>
      <c r="O15" s="339"/>
      <c r="P15" s="429">
        <v>0</v>
      </c>
      <c r="Q15" s="348"/>
      <c r="R15" s="343"/>
    </row>
    <row r="16" spans="1:18" ht="60" customHeight="1" thickBot="1" x14ac:dyDescent="0.3">
      <c r="A16" s="83" t="s">
        <v>295</v>
      </c>
      <c r="B16" s="88" t="s">
        <v>305</v>
      </c>
      <c r="C16" s="88" t="s">
        <v>306</v>
      </c>
      <c r="D16" s="88" t="s">
        <v>307</v>
      </c>
      <c r="E16" s="613">
        <v>3729464</v>
      </c>
      <c r="F16" s="612">
        <v>0</v>
      </c>
      <c r="G16" s="129">
        <v>3729</v>
      </c>
      <c r="H16" s="349"/>
      <c r="I16" s="350"/>
      <c r="J16" s="444">
        <v>0</v>
      </c>
      <c r="K16" s="352"/>
      <c r="L16" s="340"/>
      <c r="M16" s="444">
        <v>0</v>
      </c>
      <c r="N16" s="352"/>
      <c r="O16" s="340"/>
      <c r="P16" s="445">
        <v>0</v>
      </c>
      <c r="Q16" s="352"/>
      <c r="R16" s="344"/>
    </row>
    <row r="17" spans="1:18" ht="60" customHeight="1" thickBot="1" x14ac:dyDescent="0.3">
      <c r="A17" s="76" t="s">
        <v>295</v>
      </c>
      <c r="B17" s="616" t="s">
        <v>308</v>
      </c>
      <c r="C17" s="87" t="s">
        <v>309</v>
      </c>
      <c r="D17" s="88" t="s">
        <v>310</v>
      </c>
      <c r="E17" s="613">
        <v>46704047</v>
      </c>
      <c r="F17" s="612">
        <v>0</v>
      </c>
      <c r="G17" s="441">
        <v>0</v>
      </c>
      <c r="H17" s="348"/>
      <c r="I17" s="339"/>
      <c r="J17" s="122">
        <v>20000</v>
      </c>
      <c r="K17" s="348"/>
      <c r="L17" s="339"/>
      <c r="M17" s="122">
        <v>20000</v>
      </c>
      <c r="N17" s="348"/>
      <c r="O17" s="339"/>
      <c r="P17" s="121">
        <v>6704</v>
      </c>
      <c r="Q17" s="348"/>
      <c r="R17" s="343"/>
    </row>
    <row r="18" spans="1:18" ht="60" customHeight="1" thickBot="1" x14ac:dyDescent="0.3">
      <c r="A18" s="83" t="s">
        <v>295</v>
      </c>
      <c r="B18" s="88" t="s">
        <v>311</v>
      </c>
      <c r="C18" s="88" t="s">
        <v>312</v>
      </c>
      <c r="D18" s="88" t="s">
        <v>313</v>
      </c>
      <c r="E18" s="613">
        <v>186816187</v>
      </c>
      <c r="F18" s="612">
        <v>0</v>
      </c>
      <c r="G18" s="444">
        <v>0</v>
      </c>
      <c r="H18" s="349"/>
      <c r="I18" s="350"/>
      <c r="J18" s="129">
        <v>74726</v>
      </c>
      <c r="K18" s="352"/>
      <c r="L18" s="340"/>
      <c r="M18" s="129">
        <v>56044</v>
      </c>
      <c r="N18" s="352"/>
      <c r="O18" s="340"/>
      <c r="P18" s="129">
        <v>56044</v>
      </c>
      <c r="Q18" s="352"/>
      <c r="R18" s="344"/>
    </row>
    <row r="19" spans="1:18" ht="60" customHeight="1" thickBot="1" x14ac:dyDescent="0.3">
      <c r="A19" s="76" t="s">
        <v>295</v>
      </c>
      <c r="B19" s="87" t="s">
        <v>314</v>
      </c>
      <c r="C19" s="87" t="s">
        <v>297</v>
      </c>
      <c r="D19" s="88" t="s">
        <v>315</v>
      </c>
      <c r="E19" s="614">
        <v>0</v>
      </c>
      <c r="F19" s="613">
        <v>659209256</v>
      </c>
      <c r="G19" s="122">
        <v>251000</v>
      </c>
      <c r="H19" s="348"/>
      <c r="I19" s="339"/>
      <c r="J19" s="122">
        <v>215000</v>
      </c>
      <c r="K19" s="348"/>
      <c r="L19" s="339"/>
      <c r="M19" s="122">
        <v>193209</v>
      </c>
      <c r="N19" s="348"/>
      <c r="O19" s="339"/>
      <c r="P19" s="429">
        <v>0</v>
      </c>
      <c r="Q19" s="348"/>
      <c r="R19" s="343"/>
    </row>
    <row r="20" spans="1:18" ht="60" customHeight="1" thickBot="1" x14ac:dyDescent="0.3">
      <c r="A20" s="83" t="s">
        <v>295</v>
      </c>
      <c r="B20" s="615" t="s">
        <v>316</v>
      </c>
      <c r="C20" s="88" t="s">
        <v>317</v>
      </c>
      <c r="D20" s="88" t="s">
        <v>318</v>
      </c>
      <c r="E20" s="141">
        <v>20000000</v>
      </c>
      <c r="F20" s="417">
        <v>0</v>
      </c>
      <c r="G20" s="444">
        <v>0</v>
      </c>
      <c r="H20" s="349"/>
      <c r="I20" s="350"/>
      <c r="J20" s="129">
        <v>8000</v>
      </c>
      <c r="K20" s="352"/>
      <c r="L20" s="340"/>
      <c r="M20" s="129">
        <v>8000</v>
      </c>
      <c r="N20" s="352"/>
      <c r="O20" s="340"/>
      <c r="P20" s="130">
        <v>4000</v>
      </c>
      <c r="Q20" s="352"/>
      <c r="R20" s="344"/>
    </row>
    <row r="21" spans="1:18" ht="60" customHeight="1" x14ac:dyDescent="0.25">
      <c r="A21" s="76" t="s">
        <v>295</v>
      </c>
      <c r="B21" s="616" t="s">
        <v>319</v>
      </c>
      <c r="C21" s="87" t="s">
        <v>320</v>
      </c>
      <c r="D21" s="87" t="s">
        <v>321</v>
      </c>
      <c r="E21" s="141">
        <v>25000000</v>
      </c>
      <c r="F21" s="417">
        <v>0</v>
      </c>
      <c r="G21" s="441">
        <v>0</v>
      </c>
      <c r="H21" s="348"/>
      <c r="I21" s="339"/>
      <c r="J21" s="441">
        <v>0</v>
      </c>
      <c r="K21" s="348"/>
      <c r="L21" s="339"/>
      <c r="M21" s="122">
        <v>15000</v>
      </c>
      <c r="N21" s="348"/>
      <c r="O21" s="339"/>
      <c r="P21" s="121">
        <v>10000</v>
      </c>
      <c r="Q21" s="348"/>
      <c r="R21" s="343"/>
    </row>
    <row r="22" spans="1:18" ht="60" customHeight="1" thickBot="1" x14ac:dyDescent="0.3">
      <c r="A22" s="83" t="s">
        <v>295</v>
      </c>
      <c r="B22" s="615" t="s">
        <v>322</v>
      </c>
      <c r="C22" s="88" t="s">
        <v>300</v>
      </c>
      <c r="D22" s="87" t="s">
        <v>321</v>
      </c>
      <c r="E22" s="434">
        <v>0</v>
      </c>
      <c r="F22" s="141">
        <v>20000000</v>
      </c>
      <c r="G22" s="444">
        <v>0</v>
      </c>
      <c r="H22" s="349"/>
      <c r="I22" s="350"/>
      <c r="J22" s="129">
        <v>8000</v>
      </c>
      <c r="K22" s="352"/>
      <c r="L22" s="340"/>
      <c r="M22" s="129">
        <v>10000</v>
      </c>
      <c r="N22" s="352"/>
      <c r="O22" s="340"/>
      <c r="P22" s="130">
        <v>2000</v>
      </c>
      <c r="Q22" s="352"/>
      <c r="R22" s="344"/>
    </row>
    <row r="23" spans="1:18" ht="60" customHeight="1" thickBot="1" x14ac:dyDescent="0.3">
      <c r="A23" s="76" t="s">
        <v>295</v>
      </c>
      <c r="B23" s="616" t="s">
        <v>323</v>
      </c>
      <c r="C23" s="88" t="s">
        <v>317</v>
      </c>
      <c r="D23" s="87" t="s">
        <v>321</v>
      </c>
      <c r="E23" s="141">
        <v>20000000</v>
      </c>
      <c r="F23" s="417">
        <v>0</v>
      </c>
      <c r="G23" s="441">
        <v>0</v>
      </c>
      <c r="H23" s="348"/>
      <c r="I23" s="339"/>
      <c r="J23" s="122">
        <v>8350</v>
      </c>
      <c r="K23" s="348"/>
      <c r="L23" s="339"/>
      <c r="M23" s="122">
        <v>9150</v>
      </c>
      <c r="N23" s="348"/>
      <c r="O23" s="339"/>
      <c r="P23" s="121">
        <v>2500</v>
      </c>
      <c r="Q23" s="348"/>
      <c r="R23" s="343"/>
    </row>
    <row r="24" spans="1:18" ht="60" customHeight="1" thickBot="1" x14ac:dyDescent="0.3">
      <c r="A24" s="83" t="s">
        <v>295</v>
      </c>
      <c r="B24" s="615" t="s">
        <v>324</v>
      </c>
      <c r="C24" s="88" t="s">
        <v>317</v>
      </c>
      <c r="D24" s="87" t="s">
        <v>321</v>
      </c>
      <c r="E24" s="141">
        <v>20000000</v>
      </c>
      <c r="F24" s="417">
        <v>0</v>
      </c>
      <c r="G24" s="444">
        <v>0</v>
      </c>
      <c r="H24" s="349"/>
      <c r="I24" s="350"/>
      <c r="J24" s="129">
        <v>11570</v>
      </c>
      <c r="K24" s="352"/>
      <c r="L24" s="340"/>
      <c r="M24" s="129">
        <v>8430</v>
      </c>
      <c r="N24" s="352"/>
      <c r="O24" s="340"/>
      <c r="P24" s="445">
        <v>0</v>
      </c>
      <c r="Q24" s="352"/>
      <c r="R24" s="344"/>
    </row>
    <row r="25" spans="1:18" ht="60" customHeight="1" x14ac:dyDescent="0.25">
      <c r="A25" s="76" t="s">
        <v>295</v>
      </c>
      <c r="B25" s="616" t="s">
        <v>325</v>
      </c>
      <c r="C25" s="87" t="s">
        <v>326</v>
      </c>
      <c r="D25" s="87" t="s">
        <v>321</v>
      </c>
      <c r="E25" s="434">
        <v>0</v>
      </c>
      <c r="F25" s="141">
        <v>45000000</v>
      </c>
      <c r="G25" s="441">
        <v>0</v>
      </c>
      <c r="H25" s="348"/>
      <c r="I25" s="339"/>
      <c r="J25" s="441">
        <v>0</v>
      </c>
      <c r="K25" s="348"/>
      <c r="L25" s="339"/>
      <c r="M25" s="122">
        <v>24520</v>
      </c>
      <c r="N25" s="348"/>
      <c r="O25" s="339"/>
      <c r="P25" s="121">
        <v>20480</v>
      </c>
      <c r="Q25" s="348"/>
      <c r="R25" s="343"/>
    </row>
    <row r="26" spans="1:18" ht="60" customHeight="1" thickBot="1" x14ac:dyDescent="0.3">
      <c r="A26" s="83" t="s">
        <v>295</v>
      </c>
      <c r="B26" s="615" t="s">
        <v>327</v>
      </c>
      <c r="C26" s="88" t="s">
        <v>328</v>
      </c>
      <c r="D26" s="87" t="s">
        <v>321</v>
      </c>
      <c r="E26" s="141">
        <v>4500000</v>
      </c>
      <c r="F26" s="417">
        <v>0</v>
      </c>
      <c r="G26" s="129">
        <v>1350</v>
      </c>
      <c r="H26" s="349"/>
      <c r="I26" s="350"/>
      <c r="J26" s="129">
        <v>1670</v>
      </c>
      <c r="K26" s="352"/>
      <c r="L26" s="340"/>
      <c r="M26" s="129">
        <v>1480</v>
      </c>
      <c r="N26" s="352"/>
      <c r="O26" s="340"/>
      <c r="P26" s="445">
        <v>0</v>
      </c>
      <c r="Q26" s="352"/>
      <c r="R26" s="344"/>
    </row>
    <row r="27" spans="1:18" ht="60" customHeight="1" thickBot="1" x14ac:dyDescent="0.3">
      <c r="A27" s="76" t="s">
        <v>295</v>
      </c>
      <c r="B27" s="615" t="s">
        <v>329</v>
      </c>
      <c r="C27" s="87" t="s">
        <v>309</v>
      </c>
      <c r="D27" s="87" t="s">
        <v>321</v>
      </c>
      <c r="E27" s="141">
        <v>4000000</v>
      </c>
      <c r="F27" s="417">
        <v>0</v>
      </c>
      <c r="G27" s="129">
        <v>1200</v>
      </c>
      <c r="H27" s="348"/>
      <c r="I27" s="339"/>
      <c r="J27" s="129">
        <v>2800</v>
      </c>
      <c r="K27" s="348"/>
      <c r="L27" s="339"/>
      <c r="M27" s="444">
        <v>0</v>
      </c>
      <c r="N27" s="348"/>
      <c r="O27" s="339"/>
      <c r="P27" s="445">
        <v>0</v>
      </c>
      <c r="Q27" s="348"/>
      <c r="R27" s="343"/>
    </row>
    <row r="28" spans="1:18" ht="60" customHeight="1" thickBot="1" x14ac:dyDescent="0.3">
      <c r="A28" s="83"/>
      <c r="B28" s="88"/>
      <c r="C28" s="88"/>
      <c r="D28" s="87"/>
      <c r="E28" s="147"/>
      <c r="F28" s="148"/>
      <c r="G28" s="129"/>
      <c r="H28" s="349"/>
      <c r="I28" s="350"/>
      <c r="J28" s="129"/>
      <c r="K28" s="352"/>
      <c r="L28" s="340"/>
      <c r="M28" s="129"/>
      <c r="N28" s="352"/>
      <c r="O28" s="340"/>
      <c r="P28" s="130"/>
      <c r="Q28" s="352"/>
      <c r="R28" s="344"/>
    </row>
    <row r="29" spans="1:18" ht="60" customHeight="1" x14ac:dyDescent="0.25">
      <c r="A29" s="76"/>
      <c r="B29" s="87"/>
      <c r="C29" s="87"/>
      <c r="D29" s="87"/>
      <c r="E29" s="145"/>
      <c r="F29" s="146"/>
      <c r="G29" s="122"/>
      <c r="H29" s="348"/>
      <c r="I29" s="339"/>
      <c r="J29" s="122"/>
      <c r="K29" s="348"/>
      <c r="L29" s="339"/>
      <c r="M29" s="122"/>
      <c r="N29" s="348"/>
      <c r="O29" s="339"/>
      <c r="P29" s="121"/>
      <c r="Q29" s="348"/>
      <c r="R29" s="343"/>
    </row>
    <row r="30" spans="1:18" ht="60" customHeight="1" thickBot="1" x14ac:dyDescent="0.3">
      <c r="A30" s="83"/>
      <c r="B30" s="88"/>
      <c r="C30" s="88"/>
      <c r="D30" s="88"/>
      <c r="E30" s="147"/>
      <c r="F30" s="148"/>
      <c r="G30" s="129"/>
      <c r="H30" s="349"/>
      <c r="I30" s="350"/>
      <c r="J30" s="129"/>
      <c r="K30" s="352"/>
      <c r="L30" s="340"/>
      <c r="M30" s="129"/>
      <c r="N30" s="352"/>
      <c r="O30" s="340"/>
      <c r="P30" s="130"/>
      <c r="Q30" s="352"/>
      <c r="R30" s="344"/>
    </row>
    <row r="31" spans="1:18" ht="60" customHeight="1" x14ac:dyDescent="0.25">
      <c r="A31" s="76"/>
      <c r="B31" s="87"/>
      <c r="C31" s="87"/>
      <c r="D31" s="87"/>
      <c r="E31" s="145"/>
      <c r="F31" s="146"/>
      <c r="G31" s="122"/>
      <c r="H31" s="348"/>
      <c r="I31" s="339"/>
      <c r="J31" s="122"/>
      <c r="K31" s="348"/>
      <c r="L31" s="339"/>
      <c r="M31" s="122"/>
      <c r="N31" s="348"/>
      <c r="O31" s="339"/>
      <c r="P31" s="121"/>
      <c r="Q31" s="348"/>
      <c r="R31" s="343"/>
    </row>
    <row r="32" spans="1:18" ht="60" customHeight="1" thickBot="1" x14ac:dyDescent="0.3">
      <c r="A32" s="83"/>
      <c r="B32" s="88"/>
      <c r="C32" s="88"/>
      <c r="D32" s="88"/>
      <c r="E32" s="147"/>
      <c r="F32" s="148"/>
      <c r="G32" s="129"/>
      <c r="H32" s="349"/>
      <c r="I32" s="350"/>
      <c r="J32" s="129"/>
      <c r="K32" s="352"/>
      <c r="L32" s="340"/>
      <c r="M32" s="129"/>
      <c r="N32" s="352"/>
      <c r="O32" s="340"/>
      <c r="P32" s="130"/>
      <c r="Q32" s="352"/>
      <c r="R32" s="344"/>
    </row>
  </sheetData>
  <mergeCells count="15">
    <mergeCell ref="A12:D12"/>
    <mergeCell ref="A1:R1"/>
    <mergeCell ref="A2:R2"/>
    <mergeCell ref="A3:R3"/>
    <mergeCell ref="A8:R8"/>
    <mergeCell ref="A9:A11"/>
    <mergeCell ref="B9:B11"/>
    <mergeCell ref="C9:C11"/>
    <mergeCell ref="D9:D11"/>
    <mergeCell ref="E9:F10"/>
    <mergeCell ref="G9:R9"/>
    <mergeCell ref="G10:I10"/>
    <mergeCell ref="J10:L10"/>
    <mergeCell ref="M10:O10"/>
    <mergeCell ref="P10:R10"/>
  </mergeCells>
  <printOptions horizontalCentered="1"/>
  <pageMargins left="0.23622047244094491" right="0.23622047244094491" top="0.74803149606299213" bottom="0.74803149606299213" header="0.31496062992125984" footer="0.31496062992125984"/>
  <pageSetup scale="48" fitToHeight="0" orientation="landscape"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1"/>
  </sheetPr>
  <dimension ref="A1:BI84"/>
  <sheetViews>
    <sheetView showGridLines="0" topLeftCell="A13" zoomScale="70" zoomScaleNormal="70" workbookViewId="0">
      <selection activeCell="B16" sqref="B16"/>
    </sheetView>
  </sheetViews>
  <sheetFormatPr baseColWidth="10" defaultRowHeight="15" x14ac:dyDescent="0.25"/>
  <cols>
    <col min="1" max="1" width="27.7109375" customWidth="1"/>
    <col min="2" max="2" width="27.5703125" customWidth="1"/>
    <col min="3" max="3" width="16" customWidth="1"/>
    <col min="4" max="4" width="15.5703125" customWidth="1"/>
    <col min="5" max="12" width="15.7109375" customWidth="1"/>
    <col min="13" max="61" width="11.42578125" style="171"/>
  </cols>
  <sheetData>
    <row r="1" spans="1:61" x14ac:dyDescent="0.25">
      <c r="A1" s="646"/>
      <c r="B1" s="646"/>
      <c r="C1" s="646"/>
      <c r="D1" s="646"/>
      <c r="E1" s="646"/>
      <c r="F1" s="646"/>
      <c r="G1" s="646"/>
      <c r="H1" s="646"/>
      <c r="I1" s="646"/>
      <c r="J1" s="646"/>
      <c r="K1" s="646"/>
      <c r="L1" s="646"/>
    </row>
    <row r="2" spans="1:61" ht="33" customHeight="1" x14ac:dyDescent="0.25">
      <c r="A2" s="642" t="s">
        <v>134</v>
      </c>
      <c r="B2" s="642"/>
      <c r="C2" s="642"/>
      <c r="D2" s="642"/>
      <c r="E2" s="642"/>
      <c r="F2" s="642"/>
      <c r="G2" s="642"/>
      <c r="H2" s="642"/>
      <c r="I2" s="642"/>
      <c r="J2" s="642"/>
      <c r="K2" s="642"/>
      <c r="L2" s="642"/>
    </row>
    <row r="3" spans="1:61" ht="50.25" customHeight="1" x14ac:dyDescent="0.25">
      <c r="A3" s="646" t="str">
        <f>+Portada!A21</f>
        <v>Programado 2015</v>
      </c>
      <c r="B3" s="646"/>
      <c r="C3" s="646"/>
      <c r="D3" s="646"/>
      <c r="E3" s="646"/>
      <c r="F3" s="646"/>
      <c r="G3" s="646"/>
      <c r="H3" s="646"/>
      <c r="I3" s="646"/>
      <c r="J3" s="646"/>
      <c r="K3" s="646"/>
      <c r="L3" s="646"/>
    </row>
    <row r="4" spans="1:61" ht="50.25" customHeight="1" x14ac:dyDescent="0.25">
      <c r="A4" s="12"/>
      <c r="B4" s="12"/>
      <c r="C4" s="12"/>
      <c r="D4" s="12"/>
      <c r="E4" s="12"/>
      <c r="F4" s="12"/>
      <c r="G4" s="12"/>
      <c r="H4" s="12"/>
      <c r="I4" s="12"/>
      <c r="J4" s="12"/>
      <c r="K4" s="12"/>
      <c r="L4" s="12"/>
    </row>
    <row r="5" spans="1:61" ht="45" customHeight="1" x14ac:dyDescent="0.25">
      <c r="A5" s="168"/>
      <c r="B5" s="168"/>
      <c r="C5" s="281"/>
      <c r="D5" s="168"/>
      <c r="E5" s="168"/>
      <c r="F5" s="168"/>
      <c r="G5" s="168"/>
      <c r="H5" s="168"/>
      <c r="I5" s="168"/>
      <c r="J5" s="168"/>
      <c r="K5" s="168"/>
      <c r="L5" s="168"/>
      <c r="M5" s="210"/>
      <c r="N5" s="210"/>
      <c r="O5" s="210"/>
      <c r="P5" s="210"/>
    </row>
    <row r="6" spans="1:61" ht="23.25" customHeight="1" thickBot="1" x14ac:dyDescent="0.3">
      <c r="A6" s="2"/>
      <c r="B6" s="2"/>
      <c r="C6" s="2"/>
      <c r="D6" s="4"/>
      <c r="E6" s="4"/>
      <c r="F6" s="4"/>
      <c r="G6" s="4"/>
      <c r="H6" s="4"/>
      <c r="I6" s="4"/>
      <c r="J6" s="4"/>
      <c r="K6" s="4"/>
      <c r="L6" s="4"/>
    </row>
    <row r="7" spans="1:61" ht="30" customHeight="1" thickBot="1" x14ac:dyDescent="0.3">
      <c r="A7" s="665" t="s">
        <v>172</v>
      </c>
      <c r="B7" s="666"/>
      <c r="C7" s="666"/>
      <c r="D7" s="666"/>
      <c r="E7" s="666"/>
      <c r="F7" s="666"/>
      <c r="G7" s="666"/>
      <c r="H7" s="666"/>
      <c r="I7" s="666"/>
      <c r="J7" s="666"/>
      <c r="K7" s="666"/>
      <c r="L7" s="667"/>
    </row>
    <row r="8" spans="1:61" ht="30" customHeight="1" thickBot="1" x14ac:dyDescent="0.3">
      <c r="A8" s="648" t="s">
        <v>171</v>
      </c>
      <c r="B8" s="648" t="s">
        <v>170</v>
      </c>
      <c r="C8" s="659" t="s">
        <v>185</v>
      </c>
      <c r="D8" s="648" t="s">
        <v>168</v>
      </c>
      <c r="E8" s="648" t="s">
        <v>41</v>
      </c>
      <c r="F8" s="648"/>
      <c r="G8" s="648"/>
      <c r="H8" s="648"/>
      <c r="I8" s="648"/>
      <c r="J8" s="648"/>
      <c r="K8" s="648"/>
      <c r="L8" s="648"/>
    </row>
    <row r="9" spans="1:61" ht="30" customHeight="1" thickBot="1" x14ac:dyDescent="0.3">
      <c r="A9" s="648"/>
      <c r="B9" s="648"/>
      <c r="C9" s="659"/>
      <c r="D9" s="648"/>
      <c r="E9" s="649" t="s">
        <v>0</v>
      </c>
      <c r="F9" s="649"/>
      <c r="G9" s="649" t="s">
        <v>1</v>
      </c>
      <c r="H9" s="649"/>
      <c r="I9" s="649" t="s">
        <v>2</v>
      </c>
      <c r="J9" s="649"/>
      <c r="K9" s="649" t="s">
        <v>3</v>
      </c>
      <c r="L9" s="649"/>
    </row>
    <row r="10" spans="1:61" ht="30" customHeight="1" thickBot="1" x14ac:dyDescent="0.3">
      <c r="A10" s="648"/>
      <c r="B10" s="648"/>
      <c r="C10" s="659"/>
      <c r="D10" s="648"/>
      <c r="E10" s="298" t="s">
        <v>4</v>
      </c>
      <c r="F10" s="298" t="s">
        <v>6</v>
      </c>
      <c r="G10" s="298" t="s">
        <v>4</v>
      </c>
      <c r="H10" s="298" t="s">
        <v>6</v>
      </c>
      <c r="I10" s="298" t="s">
        <v>4</v>
      </c>
      <c r="J10" s="298" t="s">
        <v>6</v>
      </c>
      <c r="K10" s="298" t="s">
        <v>4</v>
      </c>
      <c r="L10" s="298" t="s">
        <v>6</v>
      </c>
    </row>
    <row r="11" spans="1:61" ht="60" customHeight="1" thickBot="1" x14ac:dyDescent="0.3">
      <c r="A11" s="664" t="s">
        <v>69</v>
      </c>
      <c r="B11" s="664"/>
      <c r="C11" s="664"/>
      <c r="D11" s="664"/>
      <c r="E11" s="301">
        <f>SUM(E12:E32)</f>
        <v>5163724</v>
      </c>
      <c r="F11" s="302">
        <f t="shared" ref="F11:L11" si="0">SUM(F12:F32)</f>
        <v>0</v>
      </c>
      <c r="G11" s="447">
        <f t="shared" si="0"/>
        <v>0</v>
      </c>
      <c r="H11" s="302">
        <f t="shared" si="0"/>
        <v>0</v>
      </c>
      <c r="I11" s="447">
        <f t="shared" si="0"/>
        <v>0</v>
      </c>
      <c r="J11" s="302">
        <f t="shared" si="0"/>
        <v>0</v>
      </c>
      <c r="K11" s="447">
        <f t="shared" si="0"/>
        <v>0</v>
      </c>
      <c r="L11" s="302">
        <f t="shared" si="0"/>
        <v>0</v>
      </c>
    </row>
    <row r="12" spans="1:61" s="78" customFormat="1" ht="60" customHeight="1" x14ac:dyDescent="0.25">
      <c r="A12" s="179" t="s">
        <v>208</v>
      </c>
      <c r="B12" s="85" t="s">
        <v>293</v>
      </c>
      <c r="C12" s="85" t="s">
        <v>294</v>
      </c>
      <c r="D12" s="180">
        <v>5163724.28</v>
      </c>
      <c r="E12" s="142">
        <v>5163724</v>
      </c>
      <c r="F12" s="336"/>
      <c r="G12" s="434">
        <v>0</v>
      </c>
      <c r="H12" s="336"/>
      <c r="I12" s="434">
        <v>0</v>
      </c>
      <c r="J12" s="336"/>
      <c r="K12" s="427">
        <v>0</v>
      </c>
      <c r="L12" s="354"/>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row>
    <row r="13" spans="1:61" s="78" customFormat="1" ht="60" customHeight="1" x14ac:dyDescent="0.25">
      <c r="A13" s="181"/>
      <c r="B13" s="86"/>
      <c r="C13" s="86"/>
      <c r="D13" s="123"/>
      <c r="E13" s="124"/>
      <c r="F13" s="347"/>
      <c r="G13" s="182"/>
      <c r="H13" s="347"/>
      <c r="I13" s="182"/>
      <c r="J13" s="347"/>
      <c r="K13" s="183"/>
      <c r="L13" s="355"/>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row>
    <row r="14" spans="1:61" s="78" customFormat="1" ht="60" customHeight="1" x14ac:dyDescent="0.25">
      <c r="A14" s="184"/>
      <c r="B14" s="87"/>
      <c r="C14" s="87"/>
      <c r="D14" s="126"/>
      <c r="E14" s="121"/>
      <c r="F14" s="339"/>
      <c r="G14" s="122"/>
      <c r="H14" s="339"/>
      <c r="I14" s="122"/>
      <c r="J14" s="339"/>
      <c r="K14" s="121"/>
      <c r="L14" s="356"/>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row>
    <row r="15" spans="1:61" s="78" customFormat="1" ht="60" customHeight="1" thickBot="1" x14ac:dyDescent="0.3">
      <c r="A15" s="185"/>
      <c r="B15" s="186"/>
      <c r="C15" s="186"/>
      <c r="D15" s="187"/>
      <c r="E15" s="188"/>
      <c r="F15" s="353"/>
      <c r="G15" s="189"/>
      <c r="H15" s="353"/>
      <c r="I15" s="189"/>
      <c r="J15" s="353"/>
      <c r="K15" s="190"/>
      <c r="L15" s="357"/>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row>
    <row r="16" spans="1:61" s="78" customFormat="1" ht="60" customHeight="1" x14ac:dyDescent="0.25">
      <c r="A16" s="179"/>
      <c r="B16" s="85"/>
      <c r="C16" s="85"/>
      <c r="D16" s="180"/>
      <c r="E16" s="142"/>
      <c r="F16" s="336"/>
      <c r="G16" s="141"/>
      <c r="H16" s="336"/>
      <c r="I16" s="141"/>
      <c r="J16" s="336"/>
      <c r="K16" s="142"/>
      <c r="L16" s="354"/>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row>
    <row r="17" spans="1:61" s="78" customFormat="1" ht="60" customHeight="1" x14ac:dyDescent="0.25">
      <c r="A17" s="181"/>
      <c r="B17" s="86"/>
      <c r="C17" s="86"/>
      <c r="D17" s="123"/>
      <c r="E17" s="124"/>
      <c r="F17" s="347"/>
      <c r="G17" s="182"/>
      <c r="H17" s="347"/>
      <c r="I17" s="182"/>
      <c r="J17" s="347"/>
      <c r="K17" s="183"/>
      <c r="L17" s="355"/>
      <c r="M17" s="211"/>
      <c r="N17" s="21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row>
    <row r="18" spans="1:61" s="78" customFormat="1" ht="60" customHeight="1" x14ac:dyDescent="0.25">
      <c r="A18" s="184"/>
      <c r="B18" s="87"/>
      <c r="C18" s="87"/>
      <c r="D18" s="126"/>
      <c r="E18" s="121"/>
      <c r="F18" s="339"/>
      <c r="G18" s="122"/>
      <c r="H18" s="339"/>
      <c r="I18" s="122"/>
      <c r="J18" s="339"/>
      <c r="K18" s="121"/>
      <c r="L18" s="356"/>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row>
    <row r="19" spans="1:61" s="78" customFormat="1" ht="60" customHeight="1" thickBot="1" x14ac:dyDescent="0.3">
      <c r="A19" s="185"/>
      <c r="B19" s="186"/>
      <c r="C19" s="186"/>
      <c r="D19" s="187"/>
      <c r="E19" s="188"/>
      <c r="F19" s="353"/>
      <c r="G19" s="189"/>
      <c r="H19" s="353"/>
      <c r="I19" s="189"/>
      <c r="J19" s="353"/>
      <c r="K19" s="190"/>
      <c r="L19" s="357"/>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row>
    <row r="20" spans="1:61" s="78" customFormat="1" ht="60" customHeight="1" x14ac:dyDescent="0.25">
      <c r="A20" s="179"/>
      <c r="B20" s="85"/>
      <c r="C20" s="85"/>
      <c r="D20" s="180"/>
      <c r="E20" s="142"/>
      <c r="F20" s="336"/>
      <c r="G20" s="141"/>
      <c r="H20" s="336"/>
      <c r="I20" s="141"/>
      <c r="J20" s="336"/>
      <c r="K20" s="142"/>
      <c r="L20" s="354"/>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row>
    <row r="21" spans="1:61" s="78" customFormat="1" ht="60" customHeight="1" x14ac:dyDescent="0.25">
      <c r="A21" s="181"/>
      <c r="B21" s="86"/>
      <c r="C21" s="86"/>
      <c r="D21" s="123"/>
      <c r="E21" s="124"/>
      <c r="F21" s="347"/>
      <c r="G21" s="182"/>
      <c r="H21" s="347"/>
      <c r="I21" s="182"/>
      <c r="J21" s="347"/>
      <c r="K21" s="183"/>
      <c r="L21" s="355"/>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row>
    <row r="22" spans="1:61" s="78" customFormat="1" ht="60" customHeight="1" x14ac:dyDescent="0.25">
      <c r="A22" s="184"/>
      <c r="B22" s="87"/>
      <c r="C22" s="87"/>
      <c r="D22" s="126"/>
      <c r="E22" s="121"/>
      <c r="F22" s="339"/>
      <c r="G22" s="122"/>
      <c r="H22" s="339"/>
      <c r="I22" s="122"/>
      <c r="J22" s="339"/>
      <c r="K22" s="121"/>
      <c r="L22" s="356"/>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row>
    <row r="23" spans="1:61" s="78" customFormat="1" ht="60" customHeight="1" thickBot="1" x14ac:dyDescent="0.3">
      <c r="A23" s="185"/>
      <c r="B23" s="186"/>
      <c r="C23" s="186"/>
      <c r="D23" s="187"/>
      <c r="E23" s="188"/>
      <c r="F23" s="353"/>
      <c r="G23" s="189"/>
      <c r="H23" s="353"/>
      <c r="I23" s="189"/>
      <c r="J23" s="353"/>
      <c r="K23" s="190"/>
      <c r="L23" s="357"/>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row>
    <row r="24" spans="1:61" s="78" customFormat="1" ht="60" customHeight="1" x14ac:dyDescent="0.25">
      <c r="A24" s="179"/>
      <c r="B24" s="85"/>
      <c r="C24" s="85"/>
      <c r="D24" s="180"/>
      <c r="E24" s="142"/>
      <c r="F24" s="336"/>
      <c r="G24" s="141"/>
      <c r="H24" s="336"/>
      <c r="I24" s="141"/>
      <c r="J24" s="336"/>
      <c r="K24" s="142"/>
      <c r="L24" s="354"/>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row>
    <row r="25" spans="1:61" s="78" customFormat="1" ht="60" customHeight="1" x14ac:dyDescent="0.25">
      <c r="A25" s="181"/>
      <c r="B25" s="86"/>
      <c r="C25" s="86"/>
      <c r="D25" s="123"/>
      <c r="E25" s="124"/>
      <c r="F25" s="347"/>
      <c r="G25" s="182"/>
      <c r="H25" s="347"/>
      <c r="I25" s="182"/>
      <c r="J25" s="347"/>
      <c r="K25" s="183"/>
      <c r="L25" s="355"/>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row>
    <row r="26" spans="1:61" s="78" customFormat="1" ht="60" customHeight="1" x14ac:dyDescent="0.25">
      <c r="A26" s="184"/>
      <c r="B26" s="87"/>
      <c r="C26" s="87"/>
      <c r="D26" s="126"/>
      <c r="E26" s="121"/>
      <c r="F26" s="339"/>
      <c r="G26" s="122"/>
      <c r="H26" s="339"/>
      <c r="I26" s="122"/>
      <c r="J26" s="339"/>
      <c r="K26" s="121"/>
      <c r="L26" s="356"/>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row>
    <row r="27" spans="1:61" s="78" customFormat="1" ht="60" customHeight="1" thickBot="1" x14ac:dyDescent="0.3">
      <c r="A27" s="185"/>
      <c r="B27" s="186"/>
      <c r="C27" s="186"/>
      <c r="D27" s="187"/>
      <c r="E27" s="188"/>
      <c r="F27" s="353"/>
      <c r="G27" s="189"/>
      <c r="H27" s="353"/>
      <c r="I27" s="189"/>
      <c r="J27" s="353"/>
      <c r="K27" s="190"/>
      <c r="L27" s="357"/>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1"/>
    </row>
    <row r="28" spans="1:61" s="78" customFormat="1" ht="60" customHeight="1" x14ac:dyDescent="0.25">
      <c r="A28" s="179"/>
      <c r="B28" s="85"/>
      <c r="C28" s="85"/>
      <c r="D28" s="180"/>
      <c r="E28" s="142"/>
      <c r="F28" s="336"/>
      <c r="G28" s="141"/>
      <c r="H28" s="336"/>
      <c r="I28" s="141"/>
      <c r="J28" s="336"/>
      <c r="K28" s="142"/>
      <c r="L28" s="354"/>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row>
    <row r="29" spans="1:61" s="78" customFormat="1" ht="60" customHeight="1" x14ac:dyDescent="0.25">
      <c r="A29" s="181"/>
      <c r="B29" s="86"/>
      <c r="C29" s="86"/>
      <c r="D29" s="123"/>
      <c r="E29" s="124"/>
      <c r="F29" s="347"/>
      <c r="G29" s="182"/>
      <c r="H29" s="347"/>
      <c r="I29" s="182"/>
      <c r="J29" s="347"/>
      <c r="K29" s="183"/>
      <c r="L29" s="355"/>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row>
    <row r="30" spans="1:61" s="78" customFormat="1" ht="60" customHeight="1" x14ac:dyDescent="0.25">
      <c r="A30" s="184"/>
      <c r="B30" s="87"/>
      <c r="C30" s="87"/>
      <c r="D30" s="126"/>
      <c r="E30" s="121"/>
      <c r="F30" s="339"/>
      <c r="G30" s="122"/>
      <c r="H30" s="339"/>
      <c r="I30" s="122"/>
      <c r="J30" s="339"/>
      <c r="K30" s="121"/>
      <c r="L30" s="356"/>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row>
    <row r="31" spans="1:61" s="78" customFormat="1" ht="60" customHeight="1" thickBot="1" x14ac:dyDescent="0.3">
      <c r="A31" s="185"/>
      <c r="B31" s="186"/>
      <c r="C31" s="186"/>
      <c r="D31" s="187"/>
      <c r="E31" s="188"/>
      <c r="F31" s="353"/>
      <c r="G31" s="189"/>
      <c r="H31" s="353"/>
      <c r="I31" s="189"/>
      <c r="J31" s="353"/>
      <c r="K31" s="190"/>
      <c r="L31" s="357"/>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row>
    <row r="32" spans="1:61" s="78" customFormat="1" ht="60" customHeight="1" x14ac:dyDescent="0.25">
      <c r="A32" s="179"/>
      <c r="B32" s="85"/>
      <c r="C32" s="85"/>
      <c r="D32" s="180"/>
      <c r="E32" s="142"/>
      <c r="F32" s="336"/>
      <c r="G32" s="141"/>
      <c r="H32" s="336"/>
      <c r="I32" s="141"/>
      <c r="J32" s="336"/>
      <c r="K32" s="142"/>
      <c r="L32" s="354"/>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71"/>
    </row>
    <row r="33" spans="1:61" s="78" customFormat="1" ht="60" customHeight="1" x14ac:dyDescent="0.25">
      <c r="A33" s="181"/>
      <c r="B33" s="86"/>
      <c r="C33" s="86"/>
      <c r="D33" s="123"/>
      <c r="E33" s="124"/>
      <c r="F33" s="347"/>
      <c r="G33" s="182"/>
      <c r="H33" s="347"/>
      <c r="I33" s="182"/>
      <c r="J33" s="347"/>
      <c r="K33" s="183"/>
      <c r="L33" s="355"/>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row>
    <row r="34" spans="1:61" s="78" customFormat="1" ht="60" customHeight="1" x14ac:dyDescent="0.25">
      <c r="A34" s="184"/>
      <c r="B34" s="87"/>
      <c r="C34" s="87"/>
      <c r="D34" s="126"/>
      <c r="E34" s="121"/>
      <c r="F34" s="339"/>
      <c r="G34" s="122"/>
      <c r="H34" s="339"/>
      <c r="I34" s="122"/>
      <c r="J34" s="339"/>
      <c r="K34" s="121"/>
      <c r="L34" s="356"/>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row>
    <row r="35" spans="1:61" s="78" customFormat="1" ht="60" customHeight="1" thickBot="1" x14ac:dyDescent="0.3">
      <c r="A35" s="185"/>
      <c r="B35" s="186"/>
      <c r="C35" s="186"/>
      <c r="D35" s="187"/>
      <c r="E35" s="188"/>
      <c r="F35" s="353"/>
      <c r="G35" s="189"/>
      <c r="H35" s="353"/>
      <c r="I35" s="189"/>
      <c r="J35" s="353"/>
      <c r="K35" s="190"/>
      <c r="L35" s="357"/>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row>
    <row r="36" spans="1:61" s="78" customFormat="1" ht="60" customHeight="1" x14ac:dyDescent="0.25">
      <c r="A36" s="184"/>
      <c r="B36" s="87"/>
      <c r="C36" s="87"/>
      <c r="D36" s="126"/>
      <c r="E36" s="121"/>
      <c r="F36" s="339"/>
      <c r="G36" s="122"/>
      <c r="H36" s="339"/>
      <c r="I36" s="122"/>
      <c r="J36" s="339"/>
      <c r="K36" s="121"/>
      <c r="L36" s="356"/>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row>
    <row r="37" spans="1:61" s="78" customFormat="1" ht="60" customHeight="1" thickBot="1" x14ac:dyDescent="0.3">
      <c r="A37" s="185"/>
      <c r="B37" s="186"/>
      <c r="C37" s="186"/>
      <c r="D37" s="187"/>
      <c r="E37" s="188"/>
      <c r="F37" s="353"/>
      <c r="G37" s="189"/>
      <c r="H37" s="353"/>
      <c r="I37" s="189" t="s">
        <v>181</v>
      </c>
      <c r="J37" s="353"/>
      <c r="K37" s="190"/>
      <c r="L37" s="357"/>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row>
    <row r="38" spans="1:61" s="78" customFormat="1" x14ac:dyDescent="0.25">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row>
    <row r="39" spans="1:61" s="78" customFormat="1" x14ac:dyDescent="0.25">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row>
    <row r="40" spans="1:61" s="78" customFormat="1" x14ac:dyDescent="0.25">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row>
    <row r="41" spans="1:61" s="78" customFormat="1" x14ac:dyDescent="0.25">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1"/>
    </row>
    <row r="42" spans="1:61" s="78" customFormat="1" x14ac:dyDescent="0.25">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row>
    <row r="43" spans="1:61" s="78" customFormat="1" x14ac:dyDescent="0.25">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c r="BG43" s="171"/>
      <c r="BH43" s="171"/>
      <c r="BI43" s="171"/>
    </row>
    <row r="44" spans="1:61" s="78" customFormat="1" x14ac:dyDescent="0.25">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row>
    <row r="45" spans="1:61" s="78" customFormat="1" x14ac:dyDescent="0.25">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row>
    <row r="46" spans="1:61" s="78" customFormat="1" x14ac:dyDescent="0.25">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row>
    <row r="47" spans="1:61" s="78" customFormat="1" x14ac:dyDescent="0.25">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row>
    <row r="48" spans="1:61" s="78" customFormat="1" x14ac:dyDescent="0.25">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row>
    <row r="49" spans="13:61" s="78" customFormat="1" x14ac:dyDescent="0.25">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row>
    <row r="50" spans="13:61" s="78" customFormat="1" x14ac:dyDescent="0.25">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row>
    <row r="51" spans="13:61" s="78" customFormat="1" x14ac:dyDescent="0.25">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row>
    <row r="52" spans="13:61" s="78" customFormat="1" x14ac:dyDescent="0.25">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row>
    <row r="53" spans="13:61" s="78" customFormat="1" x14ac:dyDescent="0.25">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row>
    <row r="54" spans="13:61" s="78" customFormat="1" x14ac:dyDescent="0.25">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row>
    <row r="55" spans="13:61" s="78" customFormat="1" x14ac:dyDescent="0.25">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row>
    <row r="56" spans="13:61" s="78" customFormat="1" x14ac:dyDescent="0.25">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row>
    <row r="57" spans="13:61" s="78" customFormat="1" x14ac:dyDescent="0.25">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row>
    <row r="58" spans="13:61" s="78" customFormat="1" x14ac:dyDescent="0.25">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row>
    <row r="59" spans="13:61" s="78" customFormat="1" x14ac:dyDescent="0.25">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row>
    <row r="60" spans="13:61" s="78" customFormat="1" x14ac:dyDescent="0.25">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row>
    <row r="61" spans="13:61" s="78" customFormat="1" x14ac:dyDescent="0.25">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row>
    <row r="62" spans="13:61" s="78" customFormat="1" x14ac:dyDescent="0.25">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row>
    <row r="63" spans="13:61" s="78" customFormat="1" x14ac:dyDescent="0.25">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row>
    <row r="64" spans="13:61" s="78" customFormat="1" x14ac:dyDescent="0.25">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row>
    <row r="65" spans="13:61" s="78" customFormat="1" x14ac:dyDescent="0.25">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row>
    <row r="66" spans="13:61" s="78" customFormat="1" x14ac:dyDescent="0.25">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row>
    <row r="67" spans="13:61" s="78" customFormat="1" x14ac:dyDescent="0.25">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row>
    <row r="68" spans="13:61" s="78" customFormat="1" x14ac:dyDescent="0.25">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row>
    <row r="69" spans="13:61" s="78" customFormat="1" x14ac:dyDescent="0.25">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row>
    <row r="70" spans="13:61" s="78" customFormat="1" x14ac:dyDescent="0.25">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row>
    <row r="71" spans="13:61" s="78" customFormat="1" x14ac:dyDescent="0.25">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row>
    <row r="72" spans="13:61" s="78" customFormat="1" x14ac:dyDescent="0.25">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row>
    <row r="73" spans="13:61" s="78" customFormat="1" x14ac:dyDescent="0.25">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1"/>
      <c r="BG73" s="171"/>
      <c r="BH73" s="171"/>
      <c r="BI73" s="171"/>
    </row>
    <row r="74" spans="13:61" s="78" customFormat="1" x14ac:dyDescent="0.25">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row>
    <row r="75" spans="13:61" s="78" customFormat="1" x14ac:dyDescent="0.25">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row>
    <row r="76" spans="13:61" s="78" customFormat="1" x14ac:dyDescent="0.25">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71"/>
      <c r="BF76" s="171"/>
      <c r="BG76" s="171"/>
      <c r="BH76" s="171"/>
      <c r="BI76" s="171"/>
    </row>
    <row r="77" spans="13:61" s="78" customFormat="1" x14ac:dyDescent="0.25">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1"/>
      <c r="BG77" s="171"/>
      <c r="BH77" s="171"/>
      <c r="BI77" s="171"/>
    </row>
    <row r="78" spans="13:61" s="78" customFormat="1" x14ac:dyDescent="0.25">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1"/>
      <c r="BG78" s="171"/>
      <c r="BH78" s="171"/>
      <c r="BI78" s="171"/>
    </row>
    <row r="79" spans="13:61" s="78" customFormat="1" x14ac:dyDescent="0.25">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row>
    <row r="80" spans="13:61" s="78" customFormat="1" x14ac:dyDescent="0.25">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row>
    <row r="81" spans="13:61" s="78" customFormat="1" x14ac:dyDescent="0.25">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row>
    <row r="82" spans="13:61" s="78" customFormat="1" x14ac:dyDescent="0.25">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row>
    <row r="83" spans="13:61" s="78" customFormat="1" x14ac:dyDescent="0.25">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row>
    <row r="84" spans="13:61" s="78" customFormat="1" x14ac:dyDescent="0.25">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c r="AM84" s="171"/>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row>
  </sheetData>
  <mergeCells count="14">
    <mergeCell ref="A11:D11"/>
    <mergeCell ref="A1:L1"/>
    <mergeCell ref="I9:J9"/>
    <mergeCell ref="K9:L9"/>
    <mergeCell ref="A2:L2"/>
    <mergeCell ref="A3:L3"/>
    <mergeCell ref="A7:L7"/>
    <mergeCell ref="A8:A10"/>
    <mergeCell ref="D8:D10"/>
    <mergeCell ref="E8:L8"/>
    <mergeCell ref="E9:F9"/>
    <mergeCell ref="G9:H9"/>
    <mergeCell ref="B8:B10"/>
    <mergeCell ref="C8:C10"/>
  </mergeCells>
  <dataValidations count="1">
    <dataValidation type="list" allowBlank="1" showInputMessage="1" showErrorMessage="1" sqref="A2:L2">
      <formula1>API</formula1>
    </dataValidation>
  </dataValidations>
  <printOptions horizontalCentered="1"/>
  <pageMargins left="0.19685039370078741" right="0.19685039370078741" top="0.19685039370078741" bottom="0.19685039370078741" header="0.11811023622047245" footer="0.11811023622047245"/>
  <pageSetup scale="60"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R81"/>
  <sheetViews>
    <sheetView showGridLines="0" topLeftCell="A16" zoomScale="70" zoomScaleNormal="70" workbookViewId="0">
      <selection activeCell="A22" sqref="A22"/>
    </sheetView>
  </sheetViews>
  <sheetFormatPr baseColWidth="10" defaultRowHeight="15" x14ac:dyDescent="0.25"/>
  <cols>
    <col min="1" max="1" width="27.85546875" customWidth="1"/>
    <col min="2" max="2" width="31.42578125" customWidth="1"/>
    <col min="3" max="3" width="14.42578125" customWidth="1"/>
    <col min="4" max="5" width="14.7109375" customWidth="1"/>
    <col min="6" max="17" width="13" customWidth="1"/>
    <col min="18" max="70" width="11.42578125" style="171"/>
  </cols>
  <sheetData>
    <row r="1" spans="1:70" x14ac:dyDescent="0.25">
      <c r="A1" s="646"/>
      <c r="B1" s="646"/>
      <c r="C1" s="646"/>
      <c r="D1" s="646"/>
      <c r="E1" s="646"/>
      <c r="F1" s="646"/>
      <c r="G1" s="646"/>
      <c r="H1" s="646"/>
      <c r="I1" s="646"/>
      <c r="J1" s="646"/>
      <c r="K1" s="646"/>
      <c r="L1" s="646"/>
      <c r="M1" s="646"/>
      <c r="N1" s="646"/>
      <c r="O1" s="646"/>
      <c r="P1" s="646"/>
      <c r="Q1" s="646"/>
    </row>
    <row r="2" spans="1:70" ht="33" customHeight="1" x14ac:dyDescent="0.25">
      <c r="A2" s="646" t="s">
        <v>134</v>
      </c>
      <c r="B2" s="646"/>
      <c r="C2" s="646"/>
      <c r="D2" s="646"/>
      <c r="E2" s="646"/>
      <c r="F2" s="646"/>
      <c r="G2" s="646"/>
      <c r="H2" s="646"/>
      <c r="I2" s="646"/>
      <c r="J2" s="646"/>
      <c r="K2" s="646"/>
      <c r="L2" s="646"/>
      <c r="M2" s="646"/>
      <c r="N2" s="646"/>
      <c r="O2" s="646"/>
      <c r="P2" s="646"/>
      <c r="Q2" s="646"/>
    </row>
    <row r="3" spans="1:70" ht="26.25" customHeight="1" x14ac:dyDescent="0.25">
      <c r="A3" s="646" t="str">
        <f>+[4]Portada!A21</f>
        <v>Programado 2015</v>
      </c>
      <c r="B3" s="646"/>
      <c r="C3" s="646"/>
      <c r="D3" s="646"/>
      <c r="E3" s="646"/>
      <c r="F3" s="646"/>
      <c r="G3" s="646"/>
      <c r="H3" s="646"/>
      <c r="I3" s="646"/>
      <c r="J3" s="646"/>
      <c r="K3" s="646"/>
      <c r="L3" s="646"/>
      <c r="M3" s="646"/>
      <c r="N3" s="646"/>
      <c r="O3" s="646"/>
      <c r="P3" s="646"/>
      <c r="Q3" s="646"/>
    </row>
    <row r="4" spans="1:70" ht="15.75" x14ac:dyDescent="0.25">
      <c r="A4" s="1"/>
      <c r="B4" s="1"/>
      <c r="C4" s="1"/>
      <c r="D4" s="1"/>
      <c r="E4" s="1"/>
      <c r="F4" s="12"/>
      <c r="G4" s="12"/>
      <c r="H4" s="12"/>
      <c r="I4" s="12"/>
      <c r="J4" s="12"/>
      <c r="K4" s="12"/>
      <c r="L4" s="12"/>
      <c r="M4" s="12"/>
      <c r="N4" s="12"/>
      <c r="O4" s="1"/>
      <c r="P4" s="1"/>
      <c r="Q4" s="1"/>
    </row>
    <row r="5" spans="1:70" ht="22.5" customHeight="1" x14ac:dyDescent="0.25">
      <c r="A5" s="1"/>
      <c r="B5" s="1"/>
      <c r="C5" s="1"/>
      <c r="D5" s="1"/>
      <c r="E5" s="1"/>
      <c r="F5" s="1"/>
      <c r="G5" s="1"/>
      <c r="H5" s="1"/>
      <c r="I5" s="1"/>
      <c r="J5" s="1"/>
      <c r="K5" s="1"/>
      <c r="L5" s="1"/>
      <c r="M5" s="1"/>
      <c r="N5" s="1"/>
      <c r="O5" s="1"/>
      <c r="P5" s="1"/>
      <c r="Q5" s="1"/>
    </row>
    <row r="6" spans="1:70" ht="45" customHeight="1" x14ac:dyDescent="0.25">
      <c r="A6" s="407"/>
      <c r="B6" s="407"/>
      <c r="C6" s="407"/>
      <c r="D6" s="407"/>
      <c r="E6" s="407"/>
      <c r="F6" s="407"/>
      <c r="G6" s="407"/>
      <c r="H6" s="407"/>
      <c r="I6" s="407"/>
      <c r="J6" s="407"/>
      <c r="K6" s="407"/>
      <c r="L6" s="407"/>
      <c r="M6" s="407"/>
      <c r="N6" s="407"/>
      <c r="O6" s="407"/>
      <c r="P6" s="407"/>
      <c r="Q6" s="407"/>
      <c r="R6" s="210"/>
    </row>
    <row r="7" spans="1:70" ht="45.75" customHeight="1" thickBot="1" x14ac:dyDescent="0.3">
      <c r="A7" s="2"/>
      <c r="B7" s="2"/>
      <c r="C7" s="2"/>
      <c r="D7" s="2"/>
      <c r="E7" s="2"/>
      <c r="F7" s="1"/>
      <c r="G7" s="1"/>
      <c r="H7" s="1"/>
      <c r="I7" s="1"/>
      <c r="J7" s="1"/>
      <c r="K7" s="1"/>
      <c r="L7" s="1"/>
      <c r="M7" s="1"/>
      <c r="N7" s="1"/>
      <c r="O7" s="1"/>
      <c r="P7" s="1"/>
      <c r="Q7" s="1"/>
    </row>
    <row r="8" spans="1:70" ht="37.5" customHeight="1" thickBot="1" x14ac:dyDescent="0.3">
      <c r="A8" s="671" t="s">
        <v>173</v>
      </c>
      <c r="B8" s="672"/>
      <c r="C8" s="672"/>
      <c r="D8" s="672"/>
      <c r="E8" s="673"/>
      <c r="F8" s="673"/>
      <c r="G8" s="673"/>
      <c r="H8" s="673"/>
      <c r="I8" s="673"/>
      <c r="J8" s="673"/>
      <c r="K8" s="673"/>
      <c r="L8" s="673"/>
      <c r="M8" s="673"/>
      <c r="N8" s="673"/>
      <c r="O8" s="673"/>
      <c r="P8" s="673"/>
      <c r="Q8" s="674"/>
    </row>
    <row r="9" spans="1:70" ht="30" customHeight="1" thickBot="1" x14ac:dyDescent="0.3">
      <c r="A9" s="648" t="s">
        <v>174</v>
      </c>
      <c r="B9" s="648" t="s">
        <v>175</v>
      </c>
      <c r="C9" s="648" t="s">
        <v>185</v>
      </c>
      <c r="D9" s="648" t="s">
        <v>168</v>
      </c>
      <c r="E9" s="648"/>
      <c r="F9" s="648" t="s">
        <v>41</v>
      </c>
      <c r="G9" s="648"/>
      <c r="H9" s="648"/>
      <c r="I9" s="648"/>
      <c r="J9" s="648"/>
      <c r="K9" s="648"/>
      <c r="L9" s="648"/>
      <c r="M9" s="648"/>
      <c r="N9" s="648"/>
      <c r="O9" s="648"/>
      <c r="P9" s="648"/>
      <c r="Q9" s="648"/>
    </row>
    <row r="10" spans="1:70" ht="30" customHeight="1" thickBot="1" x14ac:dyDescent="0.3">
      <c r="A10" s="648"/>
      <c r="B10" s="648"/>
      <c r="C10" s="648"/>
      <c r="D10" s="648"/>
      <c r="E10" s="648"/>
      <c r="F10" s="649" t="s">
        <v>0</v>
      </c>
      <c r="G10" s="649"/>
      <c r="H10" s="649"/>
      <c r="I10" s="649" t="s">
        <v>1</v>
      </c>
      <c r="J10" s="649"/>
      <c r="K10" s="649"/>
      <c r="L10" s="649" t="s">
        <v>2</v>
      </c>
      <c r="M10" s="649"/>
      <c r="N10" s="649"/>
      <c r="O10" s="649" t="s">
        <v>3</v>
      </c>
      <c r="P10" s="649"/>
      <c r="Q10" s="649"/>
    </row>
    <row r="11" spans="1:70" ht="30" customHeight="1" thickBot="1" x14ac:dyDescent="0.3">
      <c r="A11" s="648"/>
      <c r="B11" s="648"/>
      <c r="C11" s="648"/>
      <c r="D11" s="404" t="s">
        <v>67</v>
      </c>
      <c r="E11" s="404" t="s">
        <v>68</v>
      </c>
      <c r="F11" s="405" t="s">
        <v>4</v>
      </c>
      <c r="G11" s="405" t="s">
        <v>27</v>
      </c>
      <c r="H11" s="405" t="s">
        <v>6</v>
      </c>
      <c r="I11" s="405" t="s">
        <v>4</v>
      </c>
      <c r="J11" s="405" t="s">
        <v>27</v>
      </c>
      <c r="K11" s="405" t="s">
        <v>6</v>
      </c>
      <c r="L11" s="405" t="s">
        <v>4</v>
      </c>
      <c r="M11" s="405" t="s">
        <v>27</v>
      </c>
      <c r="N11" s="405" t="s">
        <v>6</v>
      </c>
      <c r="O11" s="405" t="s">
        <v>4</v>
      </c>
      <c r="P11" s="405" t="s">
        <v>27</v>
      </c>
      <c r="Q11" s="405" t="s">
        <v>6</v>
      </c>
    </row>
    <row r="12" spans="1:70" ht="60" customHeight="1" thickBot="1" x14ac:dyDescent="0.3">
      <c r="A12" s="668" t="s">
        <v>111</v>
      </c>
      <c r="B12" s="669"/>
      <c r="C12" s="670"/>
      <c r="D12" s="303">
        <f>SUM(D13:D41)</f>
        <v>10000000</v>
      </c>
      <c r="E12" s="453">
        <f>SUM(E13:E41)</f>
        <v>0</v>
      </c>
      <c r="F12" s="304">
        <f>SUM(F13:F41)</f>
        <v>2150000</v>
      </c>
      <c r="G12" s="305">
        <f t="shared" ref="G12:Q12" si="0">SUM(G13:G41)</f>
        <v>0</v>
      </c>
      <c r="H12" s="306">
        <f t="shared" si="0"/>
        <v>0</v>
      </c>
      <c r="I12" s="304">
        <f t="shared" si="0"/>
        <v>2585000</v>
      </c>
      <c r="J12" s="305">
        <f t="shared" si="0"/>
        <v>0</v>
      </c>
      <c r="K12" s="306">
        <f t="shared" si="0"/>
        <v>0</v>
      </c>
      <c r="L12" s="304">
        <f t="shared" si="0"/>
        <v>2595000</v>
      </c>
      <c r="M12" s="305">
        <f t="shared" si="0"/>
        <v>0</v>
      </c>
      <c r="N12" s="306">
        <f t="shared" si="0"/>
        <v>0</v>
      </c>
      <c r="O12" s="307">
        <f t="shared" si="0"/>
        <v>2670000</v>
      </c>
      <c r="P12" s="305">
        <f t="shared" si="0"/>
        <v>0</v>
      </c>
      <c r="Q12" s="308">
        <f t="shared" si="0"/>
        <v>0</v>
      </c>
    </row>
    <row r="13" spans="1:70" s="78" customFormat="1" ht="63" customHeight="1" thickTop="1" x14ac:dyDescent="0.25">
      <c r="A13" s="603" t="s">
        <v>350</v>
      </c>
      <c r="B13" s="409" t="s">
        <v>330</v>
      </c>
      <c r="C13" s="282" t="s">
        <v>317</v>
      </c>
      <c r="D13" s="609">
        <f>SUM(F13+I13+L13+O13)</f>
        <v>765000</v>
      </c>
      <c r="E13" s="448">
        <v>0</v>
      </c>
      <c r="F13" s="569">
        <v>110000</v>
      </c>
      <c r="G13" s="570"/>
      <c r="H13" s="571"/>
      <c r="I13" s="569">
        <v>205000</v>
      </c>
      <c r="J13" s="570"/>
      <c r="K13" s="571"/>
      <c r="L13" s="569">
        <v>230000</v>
      </c>
      <c r="M13" s="570"/>
      <c r="N13" s="571"/>
      <c r="O13" s="569">
        <v>220000</v>
      </c>
      <c r="P13" s="570"/>
      <c r="Q13" s="572"/>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row>
    <row r="14" spans="1:70" s="78" customFormat="1" ht="63" customHeight="1" x14ac:dyDescent="0.25">
      <c r="A14" s="604" t="s">
        <v>350</v>
      </c>
      <c r="B14" s="605" t="s">
        <v>331</v>
      </c>
      <c r="C14" s="283" t="s">
        <v>332</v>
      </c>
      <c r="D14" s="610">
        <f t="shared" ref="D14:D26" si="1">SUM(F14+I14+L14+O14)</f>
        <v>1750000</v>
      </c>
      <c r="E14" s="449">
        <v>0</v>
      </c>
      <c r="F14" s="606">
        <v>395000</v>
      </c>
      <c r="G14" s="573"/>
      <c r="H14" s="574"/>
      <c r="I14" s="606">
        <v>465000</v>
      </c>
      <c r="J14" s="573"/>
      <c r="K14" s="574"/>
      <c r="L14" s="606">
        <v>450000</v>
      </c>
      <c r="M14" s="573"/>
      <c r="N14" s="574"/>
      <c r="O14" s="606">
        <v>440000</v>
      </c>
      <c r="P14" s="573"/>
      <c r="Q14" s="575"/>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71"/>
      <c r="BM14" s="171"/>
      <c r="BN14" s="171"/>
      <c r="BO14" s="171"/>
      <c r="BP14" s="171"/>
      <c r="BQ14" s="171"/>
      <c r="BR14" s="171"/>
    </row>
    <row r="15" spans="1:70" s="78" customFormat="1" ht="63" customHeight="1" x14ac:dyDescent="0.25">
      <c r="A15" s="603" t="s">
        <v>350</v>
      </c>
      <c r="B15" s="410" t="s">
        <v>333</v>
      </c>
      <c r="C15" s="284" t="s">
        <v>334</v>
      </c>
      <c r="D15" s="609">
        <f t="shared" si="1"/>
        <v>700000</v>
      </c>
      <c r="E15" s="450">
        <v>0</v>
      </c>
      <c r="F15" s="569">
        <v>130000</v>
      </c>
      <c r="G15" s="576"/>
      <c r="H15" s="577"/>
      <c r="I15" s="569">
        <v>185000</v>
      </c>
      <c r="J15" s="576"/>
      <c r="K15" s="577"/>
      <c r="L15" s="569">
        <v>180000</v>
      </c>
      <c r="M15" s="576"/>
      <c r="N15" s="577"/>
      <c r="O15" s="569">
        <v>205000</v>
      </c>
      <c r="P15" s="576"/>
      <c r="Q15" s="578"/>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1"/>
      <c r="BR15" s="171"/>
    </row>
    <row r="16" spans="1:70" s="78" customFormat="1" ht="63" customHeight="1" thickBot="1" x14ac:dyDescent="0.3">
      <c r="A16" s="604" t="s">
        <v>350</v>
      </c>
      <c r="B16" s="605" t="s">
        <v>335</v>
      </c>
      <c r="C16" s="285" t="s">
        <v>300</v>
      </c>
      <c r="D16" s="610">
        <f t="shared" si="1"/>
        <v>835000</v>
      </c>
      <c r="E16" s="451">
        <v>0</v>
      </c>
      <c r="F16" s="606">
        <v>175000</v>
      </c>
      <c r="G16" s="579"/>
      <c r="H16" s="580"/>
      <c r="I16" s="606">
        <v>215000</v>
      </c>
      <c r="J16" s="579"/>
      <c r="K16" s="580"/>
      <c r="L16" s="606">
        <v>200000</v>
      </c>
      <c r="M16" s="579"/>
      <c r="N16" s="580"/>
      <c r="O16" s="606">
        <v>245000</v>
      </c>
      <c r="P16" s="579"/>
      <c r="Q16" s="581"/>
      <c r="R16" s="61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row>
    <row r="17" spans="1:70" s="78" customFormat="1" ht="63" customHeight="1" x14ac:dyDescent="0.25">
      <c r="A17" s="603" t="s">
        <v>350</v>
      </c>
      <c r="B17" s="410" t="s">
        <v>336</v>
      </c>
      <c r="C17" s="282" t="s">
        <v>337</v>
      </c>
      <c r="D17" s="609">
        <f t="shared" si="1"/>
        <v>850000</v>
      </c>
      <c r="E17" s="452">
        <v>0</v>
      </c>
      <c r="F17" s="569">
        <v>195000</v>
      </c>
      <c r="G17" s="570"/>
      <c r="H17" s="571"/>
      <c r="I17" s="569">
        <v>215000</v>
      </c>
      <c r="J17" s="570"/>
      <c r="K17" s="571"/>
      <c r="L17" s="569">
        <v>220000</v>
      </c>
      <c r="M17" s="570"/>
      <c r="N17" s="571"/>
      <c r="O17" s="569">
        <v>220000</v>
      </c>
      <c r="P17" s="570"/>
      <c r="Q17" s="572"/>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c r="BR17" s="171"/>
    </row>
    <row r="18" spans="1:70" s="78" customFormat="1" ht="63" customHeight="1" x14ac:dyDescent="0.25">
      <c r="A18" s="604" t="s">
        <v>350</v>
      </c>
      <c r="B18" s="605" t="s">
        <v>338</v>
      </c>
      <c r="C18" s="283" t="s">
        <v>339</v>
      </c>
      <c r="D18" s="610">
        <f t="shared" si="1"/>
        <v>465000</v>
      </c>
      <c r="E18" s="449">
        <v>0</v>
      </c>
      <c r="F18" s="606">
        <v>110000</v>
      </c>
      <c r="G18" s="573"/>
      <c r="H18" s="574"/>
      <c r="I18" s="606">
        <v>115000</v>
      </c>
      <c r="J18" s="573"/>
      <c r="K18" s="574"/>
      <c r="L18" s="606">
        <v>130000</v>
      </c>
      <c r="M18" s="573"/>
      <c r="N18" s="574"/>
      <c r="O18" s="606">
        <v>110000</v>
      </c>
      <c r="P18" s="573"/>
      <c r="Q18" s="575"/>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row>
    <row r="19" spans="1:70" s="78" customFormat="1" ht="63" customHeight="1" x14ac:dyDescent="0.25">
      <c r="A19" s="603" t="s">
        <v>350</v>
      </c>
      <c r="B19" s="410" t="s">
        <v>340</v>
      </c>
      <c r="C19" s="284" t="s">
        <v>300</v>
      </c>
      <c r="D19" s="609">
        <f t="shared" si="1"/>
        <v>480000</v>
      </c>
      <c r="E19" s="450">
        <v>0</v>
      </c>
      <c r="F19" s="569">
        <v>95000</v>
      </c>
      <c r="G19" s="576"/>
      <c r="H19" s="577"/>
      <c r="I19" s="569">
        <v>115000</v>
      </c>
      <c r="J19" s="576"/>
      <c r="K19" s="577"/>
      <c r="L19" s="569">
        <v>145000</v>
      </c>
      <c r="M19" s="576"/>
      <c r="N19" s="577"/>
      <c r="O19" s="569">
        <v>125000</v>
      </c>
      <c r="P19" s="576"/>
      <c r="Q19" s="578"/>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c r="BR19" s="171"/>
    </row>
    <row r="20" spans="1:70" s="78" customFormat="1" ht="63" customHeight="1" thickBot="1" x14ac:dyDescent="0.3">
      <c r="A20" s="604" t="s">
        <v>350</v>
      </c>
      <c r="B20" s="605" t="s">
        <v>341</v>
      </c>
      <c r="C20" s="285" t="s">
        <v>337</v>
      </c>
      <c r="D20" s="610">
        <f t="shared" si="1"/>
        <v>950000</v>
      </c>
      <c r="E20" s="451">
        <v>0</v>
      </c>
      <c r="F20" s="606">
        <v>170000</v>
      </c>
      <c r="G20" s="579"/>
      <c r="H20" s="580"/>
      <c r="I20" s="606">
        <v>265000</v>
      </c>
      <c r="J20" s="579"/>
      <c r="K20" s="580"/>
      <c r="L20" s="606">
        <v>245000</v>
      </c>
      <c r="M20" s="579"/>
      <c r="N20" s="580"/>
      <c r="O20" s="606">
        <v>270000</v>
      </c>
      <c r="P20" s="579"/>
      <c r="Q20" s="58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1"/>
      <c r="BR20" s="171"/>
    </row>
    <row r="21" spans="1:70" s="78" customFormat="1" ht="63" customHeight="1" x14ac:dyDescent="0.25">
      <c r="A21" s="603" t="s">
        <v>350</v>
      </c>
      <c r="B21" s="410" t="s">
        <v>342</v>
      </c>
      <c r="C21" s="282" t="s">
        <v>297</v>
      </c>
      <c r="D21" s="609">
        <f t="shared" si="1"/>
        <v>690000</v>
      </c>
      <c r="E21" s="452">
        <v>0</v>
      </c>
      <c r="F21" s="569">
        <v>195000</v>
      </c>
      <c r="G21" s="570"/>
      <c r="H21" s="571"/>
      <c r="I21" s="569">
        <v>185000</v>
      </c>
      <c r="J21" s="570"/>
      <c r="K21" s="571"/>
      <c r="L21" s="569">
        <v>165000</v>
      </c>
      <c r="M21" s="570"/>
      <c r="N21" s="571"/>
      <c r="O21" s="569">
        <v>145000</v>
      </c>
      <c r="P21" s="570"/>
      <c r="Q21" s="572"/>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row>
    <row r="22" spans="1:70" s="78" customFormat="1" ht="63" customHeight="1" x14ac:dyDescent="0.25">
      <c r="A22" s="604" t="s">
        <v>358</v>
      </c>
      <c r="B22" s="607" t="s">
        <v>343</v>
      </c>
      <c r="C22" s="283" t="s">
        <v>344</v>
      </c>
      <c r="D22" s="610">
        <f t="shared" si="1"/>
        <v>670000</v>
      </c>
      <c r="E22" s="449">
        <v>0</v>
      </c>
      <c r="F22" s="606">
        <v>140000</v>
      </c>
      <c r="G22" s="573"/>
      <c r="H22" s="574"/>
      <c r="I22" s="606">
        <v>160000</v>
      </c>
      <c r="J22" s="573"/>
      <c r="K22" s="574"/>
      <c r="L22" s="606">
        <v>175000</v>
      </c>
      <c r="M22" s="573"/>
      <c r="N22" s="574"/>
      <c r="O22" s="606">
        <v>195000</v>
      </c>
      <c r="P22" s="573"/>
      <c r="Q22" s="575"/>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row>
    <row r="23" spans="1:70" s="78" customFormat="1" ht="63" customHeight="1" x14ac:dyDescent="0.25">
      <c r="A23" s="603" t="s">
        <v>350</v>
      </c>
      <c r="B23" s="411" t="s">
        <v>345</v>
      </c>
      <c r="C23" s="284" t="s">
        <v>300</v>
      </c>
      <c r="D23" s="609">
        <f t="shared" si="1"/>
        <v>475000</v>
      </c>
      <c r="E23" s="450">
        <v>0</v>
      </c>
      <c r="F23" s="569">
        <v>105000</v>
      </c>
      <c r="G23" s="576"/>
      <c r="H23" s="577"/>
      <c r="I23" s="569">
        <v>120000</v>
      </c>
      <c r="J23" s="576"/>
      <c r="K23" s="577"/>
      <c r="L23" s="569">
        <v>135000</v>
      </c>
      <c r="M23" s="576"/>
      <c r="N23" s="577"/>
      <c r="O23" s="569">
        <v>115000</v>
      </c>
      <c r="P23" s="576"/>
      <c r="Q23" s="578"/>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row>
    <row r="24" spans="1:70" s="78" customFormat="1" ht="63" customHeight="1" thickBot="1" x14ac:dyDescent="0.3">
      <c r="A24" s="603" t="s">
        <v>350</v>
      </c>
      <c r="B24" s="607" t="s">
        <v>346</v>
      </c>
      <c r="C24" s="285" t="s">
        <v>300</v>
      </c>
      <c r="D24" s="610">
        <f t="shared" si="1"/>
        <v>440000</v>
      </c>
      <c r="E24" s="451">
        <v>0</v>
      </c>
      <c r="F24" s="606">
        <v>120000</v>
      </c>
      <c r="G24" s="579"/>
      <c r="H24" s="580"/>
      <c r="I24" s="606">
        <v>125000</v>
      </c>
      <c r="J24" s="579"/>
      <c r="K24" s="580"/>
      <c r="L24" s="606">
        <v>90000</v>
      </c>
      <c r="M24" s="579"/>
      <c r="N24" s="580"/>
      <c r="O24" s="606">
        <v>105000</v>
      </c>
      <c r="P24" s="579"/>
      <c r="Q24" s="58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row>
    <row r="25" spans="1:70" s="78" customFormat="1" ht="63" customHeight="1" x14ac:dyDescent="0.25">
      <c r="A25" s="603" t="s">
        <v>350</v>
      </c>
      <c r="B25" s="411" t="s">
        <v>347</v>
      </c>
      <c r="C25" s="282" t="s">
        <v>300</v>
      </c>
      <c r="D25" s="609">
        <f t="shared" si="1"/>
        <v>445000</v>
      </c>
      <c r="E25" s="452">
        <v>0</v>
      </c>
      <c r="F25" s="569">
        <v>90000</v>
      </c>
      <c r="G25" s="570"/>
      <c r="H25" s="571"/>
      <c r="I25" s="569">
        <v>110000</v>
      </c>
      <c r="J25" s="570"/>
      <c r="K25" s="571"/>
      <c r="L25" s="569">
        <v>120000</v>
      </c>
      <c r="M25" s="570"/>
      <c r="N25" s="571"/>
      <c r="O25" s="569">
        <v>125000</v>
      </c>
      <c r="P25" s="570"/>
      <c r="Q25" s="572"/>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71"/>
      <c r="BR25" s="171"/>
    </row>
    <row r="26" spans="1:70" s="78" customFormat="1" ht="63" customHeight="1" thickBot="1" x14ac:dyDescent="0.3">
      <c r="A26" s="604" t="s">
        <v>382</v>
      </c>
      <c r="B26" s="608" t="s">
        <v>348</v>
      </c>
      <c r="C26" s="283" t="s">
        <v>349</v>
      </c>
      <c r="D26" s="610">
        <f t="shared" si="1"/>
        <v>485000</v>
      </c>
      <c r="E26" s="449">
        <v>0</v>
      </c>
      <c r="F26" s="606">
        <v>120000</v>
      </c>
      <c r="G26" s="573"/>
      <c r="H26" s="574"/>
      <c r="I26" s="606">
        <v>105000</v>
      </c>
      <c r="J26" s="573"/>
      <c r="K26" s="574"/>
      <c r="L26" s="606">
        <v>110000</v>
      </c>
      <c r="M26" s="573"/>
      <c r="N26" s="574"/>
      <c r="O26" s="606">
        <v>150000</v>
      </c>
      <c r="P26" s="573"/>
      <c r="Q26" s="575"/>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171"/>
      <c r="BP26" s="171"/>
      <c r="BQ26" s="171"/>
      <c r="BR26" s="171"/>
    </row>
    <row r="27" spans="1:70" s="78" customFormat="1" ht="63" customHeight="1" x14ac:dyDescent="0.25">
      <c r="A27" s="193"/>
      <c r="B27" s="193"/>
      <c r="C27" s="284"/>
      <c r="D27" s="145"/>
      <c r="E27" s="146"/>
      <c r="F27" s="122"/>
      <c r="G27" s="348"/>
      <c r="H27" s="339"/>
      <c r="I27" s="122"/>
      <c r="J27" s="348"/>
      <c r="K27" s="339"/>
      <c r="L27" s="122"/>
      <c r="M27" s="348"/>
      <c r="N27" s="339"/>
      <c r="O27" s="121"/>
      <c r="P27" s="348"/>
      <c r="Q27" s="343"/>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1"/>
      <c r="BJ27" s="171"/>
      <c r="BK27" s="171"/>
      <c r="BL27" s="171"/>
      <c r="BM27" s="171"/>
      <c r="BN27" s="171"/>
      <c r="BO27" s="171"/>
      <c r="BP27" s="171"/>
      <c r="BQ27" s="171"/>
      <c r="BR27" s="171"/>
    </row>
    <row r="28" spans="1:70" s="78" customFormat="1" ht="63" customHeight="1" thickBot="1" x14ac:dyDescent="0.3">
      <c r="A28" s="194"/>
      <c r="B28" s="194"/>
      <c r="C28" s="285"/>
      <c r="D28" s="147"/>
      <c r="E28" s="148"/>
      <c r="F28" s="195"/>
      <c r="G28" s="349"/>
      <c r="H28" s="350"/>
      <c r="I28" s="195"/>
      <c r="J28" s="349"/>
      <c r="K28" s="350"/>
      <c r="L28" s="195"/>
      <c r="M28" s="349"/>
      <c r="N28" s="350"/>
      <c r="O28" s="196"/>
      <c r="P28" s="349"/>
      <c r="Q28" s="359"/>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row>
    <row r="29" spans="1:70" s="78" customFormat="1" ht="63" customHeight="1" x14ac:dyDescent="0.25">
      <c r="A29" s="191"/>
      <c r="B29" s="191"/>
      <c r="C29" s="282"/>
      <c r="D29" s="139"/>
      <c r="E29" s="140"/>
      <c r="F29" s="141"/>
      <c r="G29" s="345"/>
      <c r="H29" s="336"/>
      <c r="I29" s="141"/>
      <c r="J29" s="345"/>
      <c r="K29" s="336"/>
      <c r="L29" s="141"/>
      <c r="M29" s="345"/>
      <c r="N29" s="336"/>
      <c r="O29" s="142"/>
      <c r="P29" s="345"/>
      <c r="Q29" s="34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row>
    <row r="30" spans="1:70" s="78" customFormat="1" ht="63" customHeight="1" x14ac:dyDescent="0.25">
      <c r="A30" s="192"/>
      <c r="B30" s="192"/>
      <c r="C30" s="283"/>
      <c r="D30" s="143"/>
      <c r="E30" s="144"/>
      <c r="F30" s="182"/>
      <c r="G30" s="346"/>
      <c r="H30" s="347"/>
      <c r="I30" s="182"/>
      <c r="J30" s="346"/>
      <c r="K30" s="347"/>
      <c r="L30" s="182"/>
      <c r="M30" s="346"/>
      <c r="N30" s="347"/>
      <c r="O30" s="183"/>
      <c r="P30" s="346"/>
      <c r="Q30" s="358"/>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row>
    <row r="31" spans="1:70" s="78" customFormat="1" ht="63" customHeight="1" x14ac:dyDescent="0.25">
      <c r="A31" s="193"/>
      <c r="B31" s="193"/>
      <c r="C31" s="284"/>
      <c r="D31" s="145"/>
      <c r="E31" s="146"/>
      <c r="F31" s="122"/>
      <c r="G31" s="348"/>
      <c r="H31" s="339"/>
      <c r="I31" s="122"/>
      <c r="J31" s="348"/>
      <c r="K31" s="339"/>
      <c r="L31" s="122"/>
      <c r="M31" s="348"/>
      <c r="N31" s="339"/>
      <c r="O31" s="121"/>
      <c r="P31" s="348"/>
      <c r="Q31" s="343"/>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row>
    <row r="32" spans="1:70" s="78" customFormat="1" ht="63" customHeight="1" thickBot="1" x14ac:dyDescent="0.3">
      <c r="A32" s="194"/>
      <c r="B32" s="194"/>
      <c r="C32" s="285"/>
      <c r="D32" s="147"/>
      <c r="E32" s="148"/>
      <c r="F32" s="195"/>
      <c r="G32" s="349"/>
      <c r="H32" s="350"/>
      <c r="I32" s="195"/>
      <c r="J32" s="349"/>
      <c r="K32" s="350"/>
      <c r="L32" s="195"/>
      <c r="M32" s="349"/>
      <c r="N32" s="350"/>
      <c r="O32" s="196"/>
      <c r="P32" s="349"/>
      <c r="Q32" s="359"/>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71"/>
      <c r="BJ32" s="171"/>
      <c r="BK32" s="171"/>
      <c r="BL32" s="171"/>
      <c r="BM32" s="171"/>
      <c r="BN32" s="171"/>
      <c r="BO32" s="171"/>
      <c r="BP32" s="171"/>
      <c r="BQ32" s="171"/>
      <c r="BR32" s="171"/>
    </row>
    <row r="33" spans="1:70" s="78" customFormat="1" ht="63" customHeight="1" x14ac:dyDescent="0.25">
      <c r="A33" s="193"/>
      <c r="B33" s="193"/>
      <c r="C33" s="284"/>
      <c r="D33" s="145"/>
      <c r="E33" s="146"/>
      <c r="F33" s="122"/>
      <c r="G33" s="348"/>
      <c r="H33" s="339"/>
      <c r="I33" s="122"/>
      <c r="J33" s="348"/>
      <c r="K33" s="339"/>
      <c r="L33" s="122"/>
      <c r="M33" s="348"/>
      <c r="N33" s="339"/>
      <c r="O33" s="121"/>
      <c r="P33" s="348"/>
      <c r="Q33" s="343"/>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1"/>
      <c r="BR33" s="171"/>
    </row>
    <row r="34" spans="1:70" s="78" customFormat="1" ht="63" customHeight="1" thickBot="1" x14ac:dyDescent="0.3">
      <c r="A34" s="194"/>
      <c r="B34" s="194"/>
      <c r="C34" s="285"/>
      <c r="D34" s="147"/>
      <c r="E34" s="148"/>
      <c r="F34" s="195"/>
      <c r="G34" s="349"/>
      <c r="H34" s="350"/>
      <c r="I34" s="195"/>
      <c r="J34" s="349"/>
      <c r="K34" s="350"/>
      <c r="L34" s="195"/>
      <c r="M34" s="349"/>
      <c r="N34" s="350"/>
      <c r="O34" s="196"/>
      <c r="P34" s="349"/>
      <c r="Q34" s="359"/>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row>
    <row r="35" spans="1:70" s="78" customFormat="1" x14ac:dyDescent="0.25">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1"/>
      <c r="BQ35" s="171"/>
      <c r="BR35" s="171"/>
    </row>
    <row r="36" spans="1:70" s="78" customFormat="1" x14ac:dyDescent="0.25">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row>
    <row r="37" spans="1:70" s="78" customFormat="1" x14ac:dyDescent="0.25">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row>
    <row r="38" spans="1:70" s="78" customFormat="1" x14ac:dyDescent="0.25">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row>
    <row r="39" spans="1:70" s="78" customFormat="1" x14ac:dyDescent="0.25">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row>
    <row r="40" spans="1:70" s="78" customFormat="1" x14ac:dyDescent="0.25">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row>
    <row r="41" spans="1:70" s="78" customFormat="1" x14ac:dyDescent="0.25">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1"/>
      <c r="BQ41" s="171"/>
      <c r="BR41" s="171"/>
    </row>
    <row r="42" spans="1:70" s="78" customFormat="1" x14ac:dyDescent="0.25">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c r="BL42" s="171"/>
      <c r="BM42" s="171"/>
      <c r="BN42" s="171"/>
      <c r="BO42" s="171"/>
      <c r="BP42" s="171"/>
      <c r="BQ42" s="171"/>
      <c r="BR42" s="171"/>
    </row>
    <row r="43" spans="1:70" s="78" customFormat="1" x14ac:dyDescent="0.25">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c r="BG43" s="171"/>
      <c r="BH43" s="171"/>
      <c r="BI43" s="171"/>
      <c r="BJ43" s="171"/>
      <c r="BK43" s="171"/>
      <c r="BL43" s="171"/>
      <c r="BM43" s="171"/>
      <c r="BN43" s="171"/>
      <c r="BO43" s="171"/>
      <c r="BP43" s="171"/>
      <c r="BQ43" s="171"/>
      <c r="BR43" s="171"/>
    </row>
    <row r="44" spans="1:70" s="78" customFormat="1" x14ac:dyDescent="0.25">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row>
    <row r="45" spans="1:70" s="78" customFormat="1" x14ac:dyDescent="0.25">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M45" s="171"/>
      <c r="BN45" s="171"/>
      <c r="BO45" s="171"/>
      <c r="BP45" s="171"/>
      <c r="BQ45" s="171"/>
      <c r="BR45" s="171"/>
    </row>
    <row r="46" spans="1:70" s="78" customFormat="1" x14ac:dyDescent="0.25">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1"/>
      <c r="BL46" s="171"/>
      <c r="BM46" s="171"/>
      <c r="BN46" s="171"/>
      <c r="BO46" s="171"/>
      <c r="BP46" s="171"/>
      <c r="BQ46" s="171"/>
      <c r="BR46" s="171"/>
    </row>
    <row r="47" spans="1:70" s="78" customFormat="1" x14ac:dyDescent="0.25">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71"/>
      <c r="BR47" s="171"/>
    </row>
    <row r="48" spans="1:70" s="78" customFormat="1" x14ac:dyDescent="0.25">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row>
    <row r="49" spans="18:70" s="78" customFormat="1" x14ac:dyDescent="0.25">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1"/>
      <c r="BR49" s="171"/>
    </row>
    <row r="50" spans="18:70" s="78" customFormat="1" x14ac:dyDescent="0.25">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row>
    <row r="51" spans="18:70" s="78" customFormat="1" x14ac:dyDescent="0.25">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row>
    <row r="52" spans="18:70" s="78" customFormat="1" x14ac:dyDescent="0.25">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1"/>
      <c r="BR52" s="171"/>
    </row>
    <row r="53" spans="18:70" s="78" customFormat="1" x14ac:dyDescent="0.25">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row>
    <row r="54" spans="18:70" s="78" customFormat="1" x14ac:dyDescent="0.25">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row>
    <row r="55" spans="18:70" s="78" customFormat="1" x14ac:dyDescent="0.25">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1"/>
      <c r="BR55" s="171"/>
    </row>
    <row r="56" spans="18:70" s="78" customFormat="1" x14ac:dyDescent="0.25">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1"/>
      <c r="BR56" s="171"/>
    </row>
    <row r="57" spans="18:70" s="78" customFormat="1" x14ac:dyDescent="0.25">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row>
    <row r="58" spans="18:70" s="78" customFormat="1" x14ac:dyDescent="0.25">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1"/>
      <c r="BR58" s="171"/>
    </row>
    <row r="59" spans="18:70" s="78" customFormat="1" x14ac:dyDescent="0.25">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row>
    <row r="60" spans="18:70" s="78" customFormat="1" x14ac:dyDescent="0.25">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1"/>
      <c r="BR60" s="171"/>
    </row>
    <row r="61" spans="18:70" s="78" customFormat="1" x14ac:dyDescent="0.25">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row>
    <row r="62" spans="18:70" s="78" customFormat="1" x14ac:dyDescent="0.25">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1"/>
      <c r="BR62" s="171"/>
    </row>
    <row r="63" spans="18:70" s="78" customFormat="1" x14ac:dyDescent="0.25">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1"/>
      <c r="BR63" s="171"/>
    </row>
    <row r="64" spans="18:70" s="78" customFormat="1" x14ac:dyDescent="0.25">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1"/>
      <c r="BR64" s="171"/>
    </row>
    <row r="65" spans="18:70" s="78" customFormat="1" x14ac:dyDescent="0.25">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1"/>
      <c r="BR65" s="171"/>
    </row>
    <row r="66" spans="18:70" s="78" customFormat="1" x14ac:dyDescent="0.25">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1"/>
    </row>
    <row r="67" spans="18:70" s="78" customFormat="1" x14ac:dyDescent="0.25">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1"/>
      <c r="BR67" s="171"/>
    </row>
    <row r="68" spans="18:70" s="78" customFormat="1" x14ac:dyDescent="0.25">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71"/>
      <c r="BO68" s="171"/>
      <c r="BP68" s="171"/>
      <c r="BQ68" s="171"/>
      <c r="BR68" s="171"/>
    </row>
    <row r="69" spans="18:70" s="78" customFormat="1" x14ac:dyDescent="0.25">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row>
    <row r="70" spans="18:70" s="78" customFormat="1" x14ac:dyDescent="0.25">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1"/>
      <c r="BR70" s="171"/>
    </row>
    <row r="71" spans="18:70" s="78" customFormat="1" x14ac:dyDescent="0.25">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1"/>
      <c r="BR71" s="171"/>
    </row>
    <row r="72" spans="18:70" s="78" customFormat="1" x14ac:dyDescent="0.25">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1"/>
      <c r="BR72" s="171"/>
    </row>
    <row r="73" spans="18:70" s="78" customFormat="1" x14ac:dyDescent="0.25">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1"/>
      <c r="BG73" s="171"/>
      <c r="BH73" s="171"/>
      <c r="BI73" s="171"/>
      <c r="BJ73" s="171"/>
      <c r="BK73" s="171"/>
      <c r="BL73" s="171"/>
      <c r="BM73" s="171"/>
      <c r="BN73" s="171"/>
      <c r="BO73" s="171"/>
      <c r="BP73" s="171"/>
      <c r="BQ73" s="171"/>
      <c r="BR73" s="171"/>
    </row>
    <row r="74" spans="18:70" s="78" customFormat="1" x14ac:dyDescent="0.25">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1"/>
      <c r="BQ74" s="171"/>
      <c r="BR74" s="171"/>
    </row>
    <row r="75" spans="18:70" s="78" customFormat="1" x14ac:dyDescent="0.25">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c r="BL75" s="171"/>
      <c r="BM75" s="171"/>
      <c r="BN75" s="171"/>
      <c r="BO75" s="171"/>
      <c r="BP75" s="171"/>
      <c r="BQ75" s="171"/>
      <c r="BR75" s="171"/>
    </row>
    <row r="76" spans="18:70" s="78" customFormat="1" x14ac:dyDescent="0.25">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71"/>
      <c r="BF76" s="171"/>
      <c r="BG76" s="171"/>
      <c r="BH76" s="171"/>
      <c r="BI76" s="171"/>
      <c r="BJ76" s="171"/>
      <c r="BK76" s="171"/>
      <c r="BL76" s="171"/>
      <c r="BM76" s="171"/>
      <c r="BN76" s="171"/>
      <c r="BO76" s="171"/>
      <c r="BP76" s="171"/>
      <c r="BQ76" s="171"/>
      <c r="BR76" s="171"/>
    </row>
    <row r="77" spans="18:70" s="78" customFormat="1" x14ac:dyDescent="0.25">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1"/>
      <c r="BG77" s="171"/>
      <c r="BH77" s="171"/>
      <c r="BI77" s="171"/>
      <c r="BJ77" s="171"/>
      <c r="BK77" s="171"/>
      <c r="BL77" s="171"/>
      <c r="BM77" s="171"/>
      <c r="BN77" s="171"/>
      <c r="BO77" s="171"/>
      <c r="BP77" s="171"/>
      <c r="BQ77" s="171"/>
      <c r="BR77" s="171"/>
    </row>
    <row r="78" spans="18:70" s="78" customFormat="1" x14ac:dyDescent="0.25">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1"/>
      <c r="BG78" s="171"/>
      <c r="BH78" s="171"/>
      <c r="BI78" s="171"/>
      <c r="BJ78" s="171"/>
      <c r="BK78" s="171"/>
      <c r="BL78" s="171"/>
      <c r="BM78" s="171"/>
      <c r="BN78" s="171"/>
      <c r="BO78" s="171"/>
      <c r="BP78" s="171"/>
      <c r="BQ78" s="171"/>
      <c r="BR78" s="171"/>
    </row>
    <row r="79" spans="18:70" s="78" customFormat="1" x14ac:dyDescent="0.25">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row>
    <row r="80" spans="18:70" s="78" customFormat="1" x14ac:dyDescent="0.25">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row>
    <row r="81" spans="18:70" s="78" customFormat="1" x14ac:dyDescent="0.25">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row>
  </sheetData>
  <mergeCells count="14">
    <mergeCell ref="I10:K10"/>
    <mergeCell ref="L10:N10"/>
    <mergeCell ref="O10:Q10"/>
    <mergeCell ref="A12:C12"/>
    <mergeCell ref="A1:Q1"/>
    <mergeCell ref="A2:Q2"/>
    <mergeCell ref="A3:Q3"/>
    <mergeCell ref="A8:Q8"/>
    <mergeCell ref="A9:A11"/>
    <mergeCell ref="B9:B11"/>
    <mergeCell ref="C9:C11"/>
    <mergeCell ref="D9:E10"/>
    <mergeCell ref="F9:Q9"/>
    <mergeCell ref="F10:H10"/>
  </mergeCells>
  <printOptions horizontalCentered="1"/>
  <pageMargins left="0.19685039370078741" right="0.19685039370078741" top="0.19685039370078741" bottom="0.19685039370078741" header="0.11811023622047245" footer="0.11811023622047245"/>
  <pageSetup scale="50" orientation="landscape"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1"/>
  </sheetPr>
  <dimension ref="A1:M335"/>
  <sheetViews>
    <sheetView showGridLines="0" zoomScale="70" zoomScaleNormal="70" workbookViewId="0">
      <selection activeCell="D12" sqref="D12"/>
    </sheetView>
  </sheetViews>
  <sheetFormatPr baseColWidth="10" defaultRowHeight="15" x14ac:dyDescent="0.25"/>
  <cols>
    <col min="1" max="1" width="30.140625" customWidth="1"/>
    <col min="2" max="3" width="29.7109375" customWidth="1"/>
    <col min="4" max="4" width="28.28515625" customWidth="1"/>
    <col min="5" max="12" width="15.7109375" customWidth="1"/>
  </cols>
  <sheetData>
    <row r="1" spans="1:13" x14ac:dyDescent="0.25">
      <c r="A1" s="646"/>
      <c r="B1" s="646"/>
      <c r="C1" s="646"/>
      <c r="D1" s="646"/>
      <c r="E1" s="646"/>
      <c r="F1" s="646"/>
      <c r="G1" s="646"/>
      <c r="H1" s="646"/>
      <c r="I1" s="646"/>
      <c r="J1" s="646"/>
      <c r="K1" s="646"/>
      <c r="L1" s="646"/>
    </row>
    <row r="2" spans="1:13" ht="33" customHeight="1" x14ac:dyDescent="0.25">
      <c r="A2" s="642" t="s">
        <v>134</v>
      </c>
      <c r="B2" s="642"/>
      <c r="C2" s="642"/>
      <c r="D2" s="642"/>
      <c r="E2" s="642"/>
      <c r="F2" s="642"/>
      <c r="G2" s="642"/>
      <c r="H2" s="642"/>
      <c r="I2" s="642"/>
      <c r="J2" s="642"/>
      <c r="K2" s="642"/>
      <c r="L2" s="642"/>
    </row>
    <row r="3" spans="1:13" ht="33" customHeight="1" x14ac:dyDescent="0.25">
      <c r="A3" s="646" t="str">
        <f>+Portada!A21</f>
        <v>Programado 2015</v>
      </c>
      <c r="B3" s="646"/>
      <c r="C3" s="646"/>
      <c r="D3" s="646"/>
      <c r="E3" s="646"/>
      <c r="F3" s="646"/>
      <c r="G3" s="646"/>
      <c r="H3" s="646"/>
      <c r="I3" s="646"/>
      <c r="J3" s="646"/>
      <c r="K3" s="646"/>
      <c r="L3" s="646"/>
    </row>
    <row r="4" spans="1:13" ht="33" customHeight="1" x14ac:dyDescent="0.25">
      <c r="A4" s="1"/>
      <c r="B4" s="1"/>
      <c r="C4" s="1"/>
      <c r="D4" s="1"/>
      <c r="E4" s="1"/>
      <c r="F4" s="1"/>
      <c r="G4" s="1"/>
      <c r="H4" s="1"/>
      <c r="I4" s="1"/>
      <c r="J4" s="1"/>
      <c r="K4" s="1"/>
      <c r="L4" s="1"/>
    </row>
    <row r="5" spans="1:13" ht="33" customHeight="1" x14ac:dyDescent="0.25">
      <c r="A5" s="2"/>
      <c r="B5" s="4"/>
      <c r="C5" s="4"/>
      <c r="D5" s="4"/>
      <c r="E5" s="4"/>
      <c r="F5" s="4"/>
      <c r="G5" s="4"/>
      <c r="H5" s="4"/>
      <c r="I5" s="4"/>
      <c r="J5" s="4"/>
      <c r="K5" s="4"/>
      <c r="L5" s="4"/>
    </row>
    <row r="6" spans="1:13" ht="65.25" customHeight="1" thickBot="1" x14ac:dyDescent="0.3">
      <c r="A6" s="2"/>
      <c r="B6" s="4"/>
      <c r="C6" s="4"/>
      <c r="D6" s="4"/>
      <c r="E6" s="4"/>
      <c r="F6" s="4"/>
      <c r="G6" s="4"/>
      <c r="H6" s="4"/>
      <c r="I6" s="4"/>
      <c r="J6" s="4"/>
      <c r="K6" s="4"/>
      <c r="L6" s="4"/>
    </row>
    <row r="7" spans="1:13" ht="30" customHeight="1" thickBot="1" x14ac:dyDescent="0.3">
      <c r="A7" s="678" t="s">
        <v>177</v>
      </c>
      <c r="B7" s="679"/>
      <c r="C7" s="679"/>
      <c r="D7" s="679"/>
      <c r="E7" s="679"/>
      <c r="F7" s="679"/>
      <c r="G7" s="679"/>
      <c r="H7" s="679"/>
      <c r="I7" s="679"/>
      <c r="J7" s="679"/>
      <c r="K7" s="679"/>
      <c r="L7" s="680"/>
    </row>
    <row r="8" spans="1:13" ht="30" customHeight="1" thickBot="1" x14ac:dyDescent="0.3">
      <c r="A8" s="681" t="s">
        <v>171</v>
      </c>
      <c r="B8" s="648" t="s">
        <v>176</v>
      </c>
      <c r="C8" s="648" t="s">
        <v>185</v>
      </c>
      <c r="D8" s="648" t="s">
        <v>168</v>
      </c>
      <c r="E8" s="648" t="s">
        <v>41</v>
      </c>
      <c r="F8" s="648"/>
      <c r="G8" s="648"/>
      <c r="H8" s="648"/>
      <c r="I8" s="648"/>
      <c r="J8" s="648"/>
      <c r="K8" s="648"/>
      <c r="L8" s="648"/>
    </row>
    <row r="9" spans="1:13" ht="30" customHeight="1" thickBot="1" x14ac:dyDescent="0.3">
      <c r="A9" s="681"/>
      <c r="B9" s="648"/>
      <c r="C9" s="648"/>
      <c r="D9" s="648" t="s">
        <v>30</v>
      </c>
      <c r="E9" s="649" t="s">
        <v>0</v>
      </c>
      <c r="F9" s="649"/>
      <c r="G9" s="649" t="s">
        <v>1</v>
      </c>
      <c r="H9" s="649"/>
      <c r="I9" s="649" t="s">
        <v>2</v>
      </c>
      <c r="J9" s="649"/>
      <c r="K9" s="649" t="s">
        <v>3</v>
      </c>
      <c r="L9" s="649"/>
    </row>
    <row r="10" spans="1:13" ht="30" customHeight="1" thickBot="1" x14ac:dyDescent="0.3">
      <c r="A10" s="681"/>
      <c r="B10" s="648"/>
      <c r="C10" s="648"/>
      <c r="D10" s="648"/>
      <c r="E10" s="298" t="s">
        <v>4</v>
      </c>
      <c r="F10" s="298" t="s">
        <v>6</v>
      </c>
      <c r="G10" s="298" t="s">
        <v>4</v>
      </c>
      <c r="H10" s="298" t="s">
        <v>6</v>
      </c>
      <c r="I10" s="298" t="s">
        <v>4</v>
      </c>
      <c r="J10" s="298" t="s">
        <v>6</v>
      </c>
      <c r="K10" s="298" t="s">
        <v>4</v>
      </c>
      <c r="L10" s="298" t="s">
        <v>6</v>
      </c>
    </row>
    <row r="11" spans="1:13" ht="60" customHeight="1" thickBot="1" x14ac:dyDescent="0.3">
      <c r="A11" s="675" t="s">
        <v>69</v>
      </c>
      <c r="B11" s="676"/>
      <c r="C11" s="677"/>
      <c r="D11" s="309">
        <f t="shared" ref="D11:L11" si="0">SUM(D12:D15)</f>
        <v>12768000</v>
      </c>
      <c r="E11" s="310">
        <f t="shared" si="0"/>
        <v>4492000</v>
      </c>
      <c r="F11" s="311">
        <f t="shared" si="0"/>
        <v>0</v>
      </c>
      <c r="G11" s="310">
        <f t="shared" si="0"/>
        <v>2802000</v>
      </c>
      <c r="H11" s="311">
        <f t="shared" si="0"/>
        <v>0</v>
      </c>
      <c r="I11" s="310">
        <f t="shared" si="0"/>
        <v>2782000</v>
      </c>
      <c r="J11" s="311">
        <f t="shared" si="0"/>
        <v>0</v>
      </c>
      <c r="K11" s="312">
        <f t="shared" si="0"/>
        <v>2692000</v>
      </c>
      <c r="L11" s="313">
        <f t="shared" si="0"/>
        <v>0</v>
      </c>
      <c r="M11" s="31"/>
    </row>
    <row r="12" spans="1:13" ht="60" customHeight="1" thickBot="1" x14ac:dyDescent="0.3">
      <c r="A12" s="197" t="s">
        <v>198</v>
      </c>
      <c r="B12" s="198" t="s">
        <v>206</v>
      </c>
      <c r="C12" s="286">
        <v>1</v>
      </c>
      <c r="D12" s="199">
        <f>E12+G12+I12+K12</f>
        <v>11400000</v>
      </c>
      <c r="E12" s="200">
        <v>4150000</v>
      </c>
      <c r="F12" s="360"/>
      <c r="G12" s="200">
        <v>2460000</v>
      </c>
      <c r="H12" s="360"/>
      <c r="I12" s="200">
        <v>2440000</v>
      </c>
      <c r="J12" s="360"/>
      <c r="K12" s="201">
        <v>2350000</v>
      </c>
      <c r="L12" s="361"/>
    </row>
    <row r="13" spans="1:13" ht="60" customHeight="1" thickBot="1" x14ac:dyDescent="0.3">
      <c r="A13" s="202" t="s">
        <v>199</v>
      </c>
      <c r="B13" s="198" t="s">
        <v>206</v>
      </c>
      <c r="C13" s="287">
        <v>2</v>
      </c>
      <c r="D13" s="199">
        <f>E13+G13+I13+K13</f>
        <v>1000000</v>
      </c>
      <c r="E13" s="182">
        <v>250000</v>
      </c>
      <c r="F13" s="347"/>
      <c r="G13" s="182">
        <v>250000</v>
      </c>
      <c r="H13" s="347"/>
      <c r="I13" s="182">
        <v>250000</v>
      </c>
      <c r="J13" s="347"/>
      <c r="K13" s="183">
        <v>250000</v>
      </c>
      <c r="L13" s="358"/>
    </row>
    <row r="14" spans="1:13" ht="60" customHeight="1" thickBot="1" x14ac:dyDescent="0.3">
      <c r="A14" s="204" t="s">
        <v>200</v>
      </c>
      <c r="B14" s="198" t="s">
        <v>207</v>
      </c>
      <c r="C14" s="288">
        <v>3</v>
      </c>
      <c r="D14" s="199">
        <f t="shared" ref="D14:D19" si="1">E14+G14+I14+K14</f>
        <v>168000</v>
      </c>
      <c r="E14" s="122">
        <v>42000</v>
      </c>
      <c r="F14" s="339"/>
      <c r="G14" s="122">
        <v>42000</v>
      </c>
      <c r="H14" s="339"/>
      <c r="I14" s="122">
        <v>42000</v>
      </c>
      <c r="J14" s="339"/>
      <c r="K14" s="121">
        <v>42000</v>
      </c>
      <c r="L14" s="343"/>
    </row>
    <row r="15" spans="1:13" ht="60" customHeight="1" thickBot="1" x14ac:dyDescent="0.3">
      <c r="A15" s="197" t="s">
        <v>201</v>
      </c>
      <c r="B15" s="198" t="s">
        <v>206</v>
      </c>
      <c r="C15" s="289">
        <v>10</v>
      </c>
      <c r="D15" s="199">
        <f t="shared" si="1"/>
        <v>200000</v>
      </c>
      <c r="E15" s="195">
        <v>50000</v>
      </c>
      <c r="F15" s="350"/>
      <c r="G15" s="195">
        <v>50000</v>
      </c>
      <c r="H15" s="350"/>
      <c r="I15" s="195">
        <v>50000</v>
      </c>
      <c r="J15" s="350"/>
      <c r="K15" s="196">
        <v>50000</v>
      </c>
      <c r="L15" s="359"/>
    </row>
    <row r="16" spans="1:13" ht="60" customHeight="1" thickBot="1" x14ac:dyDescent="0.3">
      <c r="A16" s="197" t="s">
        <v>202</v>
      </c>
      <c r="B16" s="198" t="s">
        <v>206</v>
      </c>
      <c r="C16" s="286">
        <v>5</v>
      </c>
      <c r="D16" s="199">
        <f t="shared" si="1"/>
        <v>8000000</v>
      </c>
      <c r="E16" s="200">
        <v>4000000</v>
      </c>
      <c r="F16" s="360"/>
      <c r="G16" s="200">
        <v>4000000</v>
      </c>
      <c r="H16" s="360"/>
      <c r="I16" s="454">
        <v>0</v>
      </c>
      <c r="J16" s="360"/>
      <c r="K16" s="455">
        <v>0</v>
      </c>
      <c r="L16" s="361"/>
    </row>
    <row r="17" spans="1:12" ht="60" customHeight="1" thickBot="1" x14ac:dyDescent="0.3">
      <c r="A17" s="202" t="s">
        <v>203</v>
      </c>
      <c r="B17" s="198" t="s">
        <v>206</v>
      </c>
      <c r="C17" s="287">
        <v>6</v>
      </c>
      <c r="D17" s="199">
        <f t="shared" si="1"/>
        <v>360000</v>
      </c>
      <c r="E17" s="182">
        <v>90000</v>
      </c>
      <c r="F17" s="347"/>
      <c r="G17" s="182">
        <v>90000</v>
      </c>
      <c r="H17" s="347"/>
      <c r="I17" s="182">
        <v>90000</v>
      </c>
      <c r="J17" s="347"/>
      <c r="K17" s="183">
        <v>90000</v>
      </c>
      <c r="L17" s="358"/>
    </row>
    <row r="18" spans="1:12" ht="60" customHeight="1" thickBot="1" x14ac:dyDescent="0.3">
      <c r="A18" s="204" t="s">
        <v>204</v>
      </c>
      <c r="B18" s="198" t="s">
        <v>206</v>
      </c>
      <c r="C18" s="288">
        <v>8</v>
      </c>
      <c r="D18" s="199">
        <f t="shared" si="1"/>
        <v>1653000</v>
      </c>
      <c r="E18" s="122">
        <v>592000</v>
      </c>
      <c r="F18" s="339"/>
      <c r="G18" s="122">
        <v>393000</v>
      </c>
      <c r="H18" s="339"/>
      <c r="I18" s="122">
        <v>483000</v>
      </c>
      <c r="J18" s="339"/>
      <c r="K18" s="121">
        <v>185000</v>
      </c>
      <c r="L18" s="343"/>
    </row>
    <row r="19" spans="1:12" ht="60" customHeight="1" thickBot="1" x14ac:dyDescent="0.3">
      <c r="A19" s="206" t="s">
        <v>205</v>
      </c>
      <c r="B19" s="198" t="s">
        <v>206</v>
      </c>
      <c r="C19" s="289">
        <v>9</v>
      </c>
      <c r="D19" s="199">
        <f t="shared" si="1"/>
        <v>6000000</v>
      </c>
      <c r="E19" s="195">
        <v>1500000</v>
      </c>
      <c r="F19" s="350"/>
      <c r="G19" s="195">
        <v>1500000</v>
      </c>
      <c r="H19" s="350"/>
      <c r="I19" s="195">
        <v>1500000</v>
      </c>
      <c r="J19" s="350"/>
      <c r="K19" s="196">
        <v>1500000</v>
      </c>
      <c r="L19" s="359"/>
    </row>
    <row r="20" spans="1:12" ht="60" customHeight="1" x14ac:dyDescent="0.25">
      <c r="A20" s="197"/>
      <c r="B20" s="198"/>
      <c r="C20" s="286"/>
      <c r="D20" s="199"/>
      <c r="E20" s="200"/>
      <c r="F20" s="360"/>
      <c r="G20" s="200"/>
      <c r="H20" s="360"/>
      <c r="I20" s="200"/>
      <c r="J20" s="360"/>
      <c r="K20" s="201"/>
      <c r="L20" s="361"/>
    </row>
    <row r="21" spans="1:12" ht="60" customHeight="1" x14ac:dyDescent="0.25">
      <c r="A21" s="202"/>
      <c r="B21" s="203"/>
      <c r="C21" s="287"/>
      <c r="D21" s="144"/>
      <c r="E21" s="182"/>
      <c r="F21" s="347"/>
      <c r="G21" s="182"/>
      <c r="H21" s="347"/>
      <c r="I21" s="182"/>
      <c r="J21" s="347"/>
      <c r="K21" s="183"/>
      <c r="L21" s="358"/>
    </row>
    <row r="22" spans="1:12" ht="60" customHeight="1" x14ac:dyDescent="0.25">
      <c r="A22" s="204"/>
      <c r="B22" s="205"/>
      <c r="C22" s="288"/>
      <c r="D22" s="146"/>
      <c r="E22" s="122"/>
      <c r="F22" s="339"/>
      <c r="G22" s="122"/>
      <c r="H22" s="339"/>
      <c r="I22" s="122"/>
      <c r="J22" s="339"/>
      <c r="K22" s="121"/>
      <c r="L22" s="343"/>
    </row>
    <row r="23" spans="1:12" ht="60" customHeight="1" thickBot="1" x14ac:dyDescent="0.3">
      <c r="A23" s="206"/>
      <c r="B23" s="207"/>
      <c r="C23" s="289"/>
      <c r="D23" s="148"/>
      <c r="E23" s="195"/>
      <c r="F23" s="350"/>
      <c r="G23" s="195"/>
      <c r="H23" s="350"/>
      <c r="I23" s="195"/>
      <c r="J23" s="350"/>
      <c r="K23" s="196"/>
      <c r="L23" s="359"/>
    </row>
    <row r="24" spans="1:12" ht="60" customHeight="1" x14ac:dyDescent="0.25">
      <c r="A24" s="197"/>
      <c r="B24" s="198"/>
      <c r="C24" s="286"/>
      <c r="D24" s="199"/>
      <c r="E24" s="200"/>
      <c r="F24" s="360"/>
      <c r="G24" s="200"/>
      <c r="H24" s="360"/>
      <c r="I24" s="200"/>
      <c r="J24" s="360"/>
      <c r="K24" s="201"/>
      <c r="L24" s="361"/>
    </row>
    <row r="25" spans="1:12" ht="60" customHeight="1" x14ac:dyDescent="0.25">
      <c r="A25" s="202"/>
      <c r="B25" s="203"/>
      <c r="C25" s="287"/>
      <c r="D25" s="144"/>
      <c r="E25" s="182"/>
      <c r="F25" s="347"/>
      <c r="G25" s="182"/>
      <c r="H25" s="347"/>
      <c r="I25" s="182"/>
      <c r="J25" s="347"/>
      <c r="K25" s="183"/>
      <c r="L25" s="358"/>
    </row>
    <row r="26" spans="1:12" ht="60" customHeight="1" x14ac:dyDescent="0.25">
      <c r="A26" s="204"/>
      <c r="B26" s="205"/>
      <c r="C26" s="288"/>
      <c r="D26" s="146"/>
      <c r="E26" s="122"/>
      <c r="F26" s="339"/>
      <c r="G26" s="122"/>
      <c r="H26" s="339"/>
      <c r="I26" s="122"/>
      <c r="J26" s="339"/>
      <c r="K26" s="121"/>
      <c r="L26" s="343"/>
    </row>
    <row r="27" spans="1:12" ht="60" customHeight="1" thickBot="1" x14ac:dyDescent="0.3">
      <c r="A27" s="206"/>
      <c r="B27" s="207"/>
      <c r="C27" s="289"/>
      <c r="D27" s="148"/>
      <c r="E27" s="195"/>
      <c r="F27" s="350"/>
      <c r="G27" s="195"/>
      <c r="H27" s="350"/>
      <c r="I27" s="195"/>
      <c r="J27" s="350"/>
      <c r="K27" s="196"/>
      <c r="L27" s="359"/>
    </row>
    <row r="28" spans="1:12" ht="60" customHeight="1" x14ac:dyDescent="0.25">
      <c r="A28" s="197"/>
      <c r="B28" s="198"/>
      <c r="C28" s="286"/>
      <c r="D28" s="199"/>
      <c r="E28" s="200"/>
      <c r="F28" s="360"/>
      <c r="G28" s="200"/>
      <c r="H28" s="360"/>
      <c r="I28" s="200"/>
      <c r="J28" s="360"/>
      <c r="K28" s="201"/>
      <c r="L28" s="361"/>
    </row>
    <row r="29" spans="1:12" ht="60" customHeight="1" x14ac:dyDescent="0.25">
      <c r="A29" s="202"/>
      <c r="B29" s="203"/>
      <c r="C29" s="287"/>
      <c r="D29" s="144"/>
      <c r="E29" s="182"/>
      <c r="F29" s="347"/>
      <c r="G29" s="182"/>
      <c r="H29" s="347"/>
      <c r="I29" s="182"/>
      <c r="J29" s="347"/>
      <c r="K29" s="183"/>
      <c r="L29" s="358"/>
    </row>
    <row r="30" spans="1:12" ht="60" customHeight="1" x14ac:dyDescent="0.25">
      <c r="A30" s="204"/>
      <c r="B30" s="205"/>
      <c r="C30" s="288"/>
      <c r="D30" s="146"/>
      <c r="E30" s="122"/>
      <c r="F30" s="339"/>
      <c r="G30" s="122"/>
      <c r="H30" s="339"/>
      <c r="I30" s="122"/>
      <c r="J30" s="339"/>
      <c r="K30" s="121"/>
      <c r="L30" s="343"/>
    </row>
    <row r="31" spans="1:12" ht="60" customHeight="1" thickBot="1" x14ac:dyDescent="0.3">
      <c r="A31" s="206"/>
      <c r="B31" s="207"/>
      <c r="C31" s="289"/>
      <c r="D31" s="148"/>
      <c r="E31" s="195"/>
      <c r="F31" s="350"/>
      <c r="G31" s="195"/>
      <c r="H31" s="350"/>
      <c r="I31" s="195"/>
      <c r="J31" s="350"/>
      <c r="K31" s="196"/>
      <c r="L31" s="359"/>
    </row>
    <row r="32" spans="1:12" x14ac:dyDescent="0.25">
      <c r="A32" s="78"/>
      <c r="B32" s="78"/>
      <c r="C32" s="78"/>
      <c r="D32" s="78"/>
      <c r="E32" s="78"/>
      <c r="F32" s="78"/>
      <c r="G32" s="78"/>
      <c r="H32" s="78"/>
      <c r="I32" s="78"/>
      <c r="J32" s="78"/>
      <c r="K32" s="78"/>
      <c r="L32" s="78"/>
    </row>
    <row r="33" spans="1:12" x14ac:dyDescent="0.25">
      <c r="A33" s="78"/>
      <c r="B33" s="78"/>
      <c r="C33" s="78"/>
      <c r="D33" s="78"/>
      <c r="E33" s="78"/>
      <c r="F33" s="78"/>
      <c r="G33" s="78"/>
      <c r="H33" s="78"/>
      <c r="I33" s="78"/>
      <c r="J33" s="78"/>
      <c r="K33" s="78"/>
      <c r="L33" s="78"/>
    </row>
    <row r="34" spans="1:12" x14ac:dyDescent="0.25">
      <c r="A34" s="78"/>
      <c r="B34" s="78"/>
      <c r="C34" s="78"/>
      <c r="D34" s="78"/>
      <c r="E34" s="78"/>
      <c r="F34" s="78"/>
      <c r="G34" s="78"/>
      <c r="H34" s="78"/>
      <c r="I34" s="78"/>
      <c r="J34" s="78"/>
      <c r="K34" s="78"/>
      <c r="L34" s="78"/>
    </row>
    <row r="35" spans="1:12" x14ac:dyDescent="0.25">
      <c r="A35" s="78"/>
      <c r="B35" s="78"/>
      <c r="C35" s="78"/>
      <c r="D35" s="78"/>
      <c r="E35" s="78"/>
      <c r="F35" s="78"/>
      <c r="G35" s="78"/>
      <c r="H35" s="78"/>
      <c r="I35" s="78"/>
      <c r="J35" s="78"/>
      <c r="K35" s="78"/>
      <c r="L35" s="78"/>
    </row>
    <row r="36" spans="1:12" x14ac:dyDescent="0.25">
      <c r="A36" s="78"/>
      <c r="B36" s="78"/>
      <c r="C36" s="78"/>
      <c r="D36" s="78"/>
      <c r="E36" s="78"/>
      <c r="F36" s="78"/>
      <c r="G36" s="78"/>
      <c r="H36" s="78"/>
      <c r="I36" s="78"/>
      <c r="J36" s="78"/>
      <c r="K36" s="78"/>
      <c r="L36" s="78"/>
    </row>
    <row r="37" spans="1:12" x14ac:dyDescent="0.25">
      <c r="A37" s="78"/>
      <c r="B37" s="78"/>
      <c r="C37" s="78"/>
      <c r="D37" s="78"/>
      <c r="E37" s="78"/>
      <c r="F37" s="78"/>
      <c r="G37" s="78"/>
      <c r="H37" s="78"/>
      <c r="I37" s="78"/>
      <c r="J37" s="78"/>
      <c r="K37" s="78"/>
      <c r="L37" s="78"/>
    </row>
    <row r="38" spans="1:12" x14ac:dyDescent="0.25">
      <c r="A38" s="78"/>
      <c r="B38" s="78"/>
      <c r="C38" s="78"/>
      <c r="D38" s="78"/>
      <c r="E38" s="78"/>
      <c r="F38" s="78"/>
      <c r="G38" s="78"/>
      <c r="H38" s="78"/>
      <c r="I38" s="78"/>
      <c r="J38" s="78"/>
      <c r="K38" s="78"/>
      <c r="L38" s="78"/>
    </row>
    <row r="39" spans="1:12" x14ac:dyDescent="0.25">
      <c r="A39" s="78"/>
      <c r="B39" s="78"/>
      <c r="C39" s="78"/>
      <c r="D39" s="78"/>
      <c r="E39" s="78"/>
      <c r="F39" s="78"/>
      <c r="G39" s="78"/>
      <c r="H39" s="78"/>
      <c r="I39" s="78"/>
      <c r="J39" s="78"/>
      <c r="K39" s="78"/>
      <c r="L39" s="78"/>
    </row>
    <row r="40" spans="1:12" x14ac:dyDescent="0.25">
      <c r="A40" s="78"/>
      <c r="B40" s="78"/>
      <c r="C40" s="78"/>
      <c r="D40" s="78"/>
      <c r="E40" s="78"/>
      <c r="F40" s="78"/>
      <c r="G40" s="78"/>
      <c r="H40" s="78"/>
      <c r="I40" s="78"/>
      <c r="J40" s="78"/>
      <c r="K40" s="78"/>
      <c r="L40" s="78"/>
    </row>
    <row r="41" spans="1:12" x14ac:dyDescent="0.25">
      <c r="A41" s="78"/>
      <c r="B41" s="78"/>
      <c r="C41" s="78"/>
      <c r="D41" s="78"/>
      <c r="E41" s="78"/>
      <c r="F41" s="78"/>
      <c r="G41" s="78"/>
      <c r="H41" s="78"/>
      <c r="I41" s="78"/>
      <c r="J41" s="78"/>
      <c r="K41" s="78"/>
      <c r="L41" s="78"/>
    </row>
    <row r="42" spans="1:12" x14ac:dyDescent="0.25">
      <c r="A42" s="78"/>
      <c r="B42" s="78"/>
      <c r="C42" s="78"/>
      <c r="D42" s="78"/>
      <c r="E42" s="78"/>
      <c r="F42" s="78"/>
      <c r="G42" s="78"/>
      <c r="H42" s="78"/>
      <c r="I42" s="78"/>
      <c r="J42" s="78"/>
      <c r="K42" s="78"/>
      <c r="L42" s="78"/>
    </row>
    <row r="43" spans="1:12" x14ac:dyDescent="0.25">
      <c r="A43" s="78"/>
      <c r="B43" s="78"/>
      <c r="C43" s="78"/>
      <c r="D43" s="78"/>
      <c r="E43" s="78"/>
      <c r="F43" s="78"/>
      <c r="G43" s="78"/>
      <c r="H43" s="78"/>
      <c r="I43" s="78"/>
      <c r="J43" s="78"/>
      <c r="K43" s="78"/>
      <c r="L43" s="78"/>
    </row>
    <row r="44" spans="1:12" x14ac:dyDescent="0.25">
      <c r="A44" s="78"/>
      <c r="B44" s="78"/>
      <c r="C44" s="78"/>
      <c r="D44" s="78"/>
      <c r="E44" s="78"/>
      <c r="F44" s="78"/>
      <c r="G44" s="78"/>
      <c r="H44" s="78"/>
      <c r="I44" s="78"/>
      <c r="J44" s="78"/>
      <c r="K44" s="78"/>
      <c r="L44" s="78"/>
    </row>
    <row r="45" spans="1:12" x14ac:dyDescent="0.25">
      <c r="A45" s="78"/>
      <c r="B45" s="78"/>
      <c r="C45" s="78"/>
      <c r="D45" s="78"/>
      <c r="E45" s="78"/>
      <c r="F45" s="78"/>
      <c r="G45" s="78"/>
      <c r="H45" s="78"/>
      <c r="I45" s="78"/>
      <c r="J45" s="78"/>
      <c r="K45" s="78"/>
      <c r="L45" s="78"/>
    </row>
    <row r="46" spans="1:12" x14ac:dyDescent="0.25">
      <c r="A46" s="78"/>
      <c r="B46" s="78"/>
      <c r="C46" s="78"/>
      <c r="D46" s="78"/>
      <c r="E46" s="78"/>
      <c r="F46" s="78"/>
      <c r="G46" s="78"/>
      <c r="H46" s="78"/>
      <c r="I46" s="78"/>
      <c r="J46" s="78"/>
      <c r="K46" s="78"/>
      <c r="L46" s="78"/>
    </row>
    <row r="47" spans="1:12" x14ac:dyDescent="0.25">
      <c r="A47" s="78"/>
      <c r="B47" s="78"/>
      <c r="C47" s="78"/>
      <c r="D47" s="78"/>
      <c r="E47" s="78"/>
      <c r="F47" s="78"/>
      <c r="G47" s="78"/>
      <c r="H47" s="78"/>
      <c r="I47" s="78"/>
      <c r="J47" s="78"/>
      <c r="K47" s="78"/>
      <c r="L47" s="78"/>
    </row>
    <row r="48" spans="1:12" x14ac:dyDescent="0.25">
      <c r="A48" s="78"/>
      <c r="B48" s="78"/>
      <c r="C48" s="78"/>
      <c r="D48" s="78"/>
      <c r="E48" s="78"/>
      <c r="F48" s="78"/>
      <c r="G48" s="78"/>
      <c r="H48" s="78"/>
      <c r="I48" s="78"/>
      <c r="J48" s="78"/>
      <c r="K48" s="78"/>
      <c r="L48" s="78"/>
    </row>
    <row r="49" spans="1:12" x14ac:dyDescent="0.25">
      <c r="A49" s="78"/>
      <c r="B49" s="78"/>
      <c r="C49" s="78"/>
      <c r="D49" s="78"/>
      <c r="E49" s="78"/>
      <c r="F49" s="78"/>
      <c r="G49" s="78"/>
      <c r="H49" s="78"/>
      <c r="I49" s="78"/>
      <c r="J49" s="78"/>
      <c r="K49" s="78"/>
      <c r="L49" s="78"/>
    </row>
    <row r="50" spans="1:12" x14ac:dyDescent="0.25">
      <c r="A50" s="78"/>
      <c r="B50" s="78"/>
      <c r="C50" s="78"/>
      <c r="D50" s="78"/>
      <c r="E50" s="78"/>
      <c r="F50" s="78"/>
      <c r="G50" s="78"/>
      <c r="H50" s="78"/>
      <c r="I50" s="78"/>
      <c r="J50" s="78"/>
      <c r="K50" s="78"/>
      <c r="L50" s="78"/>
    </row>
    <row r="51" spans="1:12" x14ac:dyDescent="0.25">
      <c r="A51" s="78"/>
      <c r="B51" s="78"/>
      <c r="C51" s="78"/>
      <c r="D51" s="78"/>
      <c r="E51" s="78"/>
      <c r="F51" s="78"/>
      <c r="G51" s="78"/>
      <c r="H51" s="78"/>
      <c r="I51" s="78"/>
      <c r="J51" s="78"/>
      <c r="K51" s="78"/>
      <c r="L51" s="78"/>
    </row>
    <row r="52" spans="1:12" x14ac:dyDescent="0.25">
      <c r="A52" s="78"/>
      <c r="B52" s="78"/>
      <c r="C52" s="78"/>
      <c r="D52" s="78"/>
      <c r="E52" s="78"/>
      <c r="F52" s="78"/>
      <c r="G52" s="78"/>
      <c r="H52" s="78"/>
      <c r="I52" s="78"/>
      <c r="J52" s="78"/>
      <c r="K52" s="78"/>
      <c r="L52" s="78"/>
    </row>
    <row r="53" spans="1:12" x14ac:dyDescent="0.25">
      <c r="A53" s="78"/>
      <c r="B53" s="78"/>
      <c r="C53" s="78"/>
      <c r="D53" s="78"/>
      <c r="E53" s="78"/>
      <c r="F53" s="78"/>
      <c r="G53" s="78"/>
      <c r="H53" s="78"/>
      <c r="I53" s="78"/>
      <c r="J53" s="78"/>
      <c r="K53" s="78"/>
      <c r="L53" s="78"/>
    </row>
    <row r="54" spans="1:12" x14ac:dyDescent="0.25">
      <c r="A54" s="78"/>
      <c r="B54" s="78"/>
      <c r="C54" s="78"/>
      <c r="D54" s="78"/>
      <c r="E54" s="78"/>
      <c r="F54" s="78"/>
      <c r="G54" s="78"/>
      <c r="H54" s="78"/>
      <c r="I54" s="78"/>
      <c r="J54" s="78"/>
      <c r="K54" s="78"/>
      <c r="L54" s="78"/>
    </row>
    <row r="55" spans="1:12" x14ac:dyDescent="0.25">
      <c r="A55" s="78"/>
      <c r="B55" s="78"/>
      <c r="C55" s="78"/>
      <c r="D55" s="78"/>
      <c r="E55" s="78"/>
      <c r="F55" s="78"/>
      <c r="G55" s="78"/>
      <c r="H55" s="78"/>
      <c r="I55" s="78"/>
      <c r="J55" s="78"/>
      <c r="K55" s="78"/>
      <c r="L55" s="78"/>
    </row>
    <row r="56" spans="1:12" x14ac:dyDescent="0.25">
      <c r="A56" s="78"/>
      <c r="B56" s="78"/>
      <c r="C56" s="78"/>
      <c r="D56" s="78"/>
      <c r="E56" s="78"/>
      <c r="F56" s="78"/>
      <c r="G56" s="78"/>
      <c r="H56" s="78"/>
      <c r="I56" s="78"/>
      <c r="J56" s="78"/>
      <c r="K56" s="78"/>
      <c r="L56" s="78"/>
    </row>
    <row r="57" spans="1:12" x14ac:dyDescent="0.25">
      <c r="A57" s="78"/>
      <c r="B57" s="78"/>
      <c r="C57" s="78"/>
      <c r="D57" s="78"/>
      <c r="E57" s="78"/>
      <c r="F57" s="78"/>
      <c r="G57" s="78"/>
      <c r="H57" s="78"/>
      <c r="I57" s="78"/>
      <c r="J57" s="78"/>
      <c r="K57" s="78"/>
      <c r="L57" s="78"/>
    </row>
    <row r="58" spans="1:12" x14ac:dyDescent="0.25">
      <c r="A58" s="78"/>
      <c r="B58" s="78"/>
      <c r="C58" s="78"/>
      <c r="D58" s="78"/>
      <c r="E58" s="78"/>
      <c r="F58" s="78"/>
      <c r="G58" s="78"/>
      <c r="H58" s="78"/>
      <c r="I58" s="78"/>
      <c r="J58" s="78"/>
      <c r="K58" s="78"/>
      <c r="L58" s="78"/>
    </row>
    <row r="59" spans="1:12" x14ac:dyDescent="0.25">
      <c r="A59" s="78"/>
      <c r="B59" s="78"/>
      <c r="C59" s="78"/>
      <c r="D59" s="78"/>
      <c r="E59" s="78"/>
      <c r="F59" s="78"/>
      <c r="G59" s="78"/>
      <c r="H59" s="78"/>
      <c r="I59" s="78"/>
      <c r="J59" s="78"/>
      <c r="K59" s="78"/>
      <c r="L59" s="78"/>
    </row>
    <row r="60" spans="1:12" x14ac:dyDescent="0.25">
      <c r="A60" s="78"/>
      <c r="B60" s="78"/>
      <c r="C60" s="78"/>
      <c r="D60" s="78"/>
      <c r="E60" s="78"/>
      <c r="F60" s="78"/>
      <c r="G60" s="78"/>
      <c r="H60" s="78"/>
      <c r="I60" s="78"/>
      <c r="J60" s="78"/>
      <c r="K60" s="78"/>
      <c r="L60" s="78"/>
    </row>
    <row r="61" spans="1:12" x14ac:dyDescent="0.25">
      <c r="A61" s="78"/>
      <c r="B61" s="78"/>
      <c r="C61" s="78"/>
      <c r="D61" s="78"/>
      <c r="E61" s="78"/>
      <c r="F61" s="78"/>
      <c r="G61" s="78"/>
      <c r="H61" s="78"/>
      <c r="I61" s="78"/>
      <c r="J61" s="78"/>
      <c r="K61" s="78"/>
      <c r="L61" s="78"/>
    </row>
    <row r="62" spans="1:12" x14ac:dyDescent="0.25">
      <c r="A62" s="78"/>
      <c r="B62" s="78"/>
      <c r="C62" s="78"/>
      <c r="D62" s="78"/>
      <c r="E62" s="78"/>
      <c r="F62" s="78"/>
      <c r="G62" s="78"/>
      <c r="H62" s="78"/>
      <c r="I62" s="78"/>
      <c r="J62" s="78"/>
      <c r="K62" s="78"/>
      <c r="L62" s="78"/>
    </row>
    <row r="63" spans="1:12" x14ac:dyDescent="0.25">
      <c r="A63" s="78"/>
      <c r="B63" s="78"/>
      <c r="C63" s="78"/>
      <c r="D63" s="78"/>
      <c r="E63" s="78"/>
      <c r="F63" s="78"/>
      <c r="G63" s="78"/>
      <c r="H63" s="78"/>
      <c r="I63" s="78"/>
      <c r="J63" s="78"/>
      <c r="K63" s="78"/>
      <c r="L63" s="78"/>
    </row>
    <row r="64" spans="1:12" x14ac:dyDescent="0.25">
      <c r="A64" s="78"/>
      <c r="B64" s="78"/>
      <c r="C64" s="78"/>
      <c r="D64" s="78"/>
      <c r="E64" s="78"/>
      <c r="F64" s="78"/>
      <c r="G64" s="78"/>
      <c r="H64" s="78"/>
      <c r="I64" s="78"/>
      <c r="J64" s="78"/>
      <c r="K64" s="78"/>
      <c r="L64" s="78"/>
    </row>
    <row r="65" spans="1:12" x14ac:dyDescent="0.25">
      <c r="A65" s="78"/>
      <c r="B65" s="78"/>
      <c r="C65" s="78"/>
      <c r="D65" s="78"/>
      <c r="E65" s="78"/>
      <c r="F65" s="78"/>
      <c r="G65" s="78"/>
      <c r="H65" s="78"/>
      <c r="I65" s="78"/>
      <c r="J65" s="78"/>
      <c r="K65" s="78"/>
      <c r="L65" s="78"/>
    </row>
    <row r="66" spans="1:12" x14ac:dyDescent="0.25">
      <c r="A66" s="78"/>
      <c r="B66" s="78"/>
      <c r="C66" s="78"/>
      <c r="D66" s="78"/>
      <c r="E66" s="78"/>
      <c r="F66" s="78"/>
      <c r="G66" s="78"/>
      <c r="H66" s="78"/>
      <c r="I66" s="78"/>
      <c r="J66" s="78"/>
      <c r="K66" s="78"/>
      <c r="L66" s="78"/>
    </row>
    <row r="67" spans="1:12" x14ac:dyDescent="0.25">
      <c r="A67" s="78"/>
      <c r="B67" s="78"/>
      <c r="C67" s="78"/>
      <c r="D67" s="78"/>
      <c r="E67" s="78"/>
      <c r="F67" s="78"/>
      <c r="G67" s="78"/>
      <c r="H67" s="78"/>
      <c r="I67" s="78"/>
      <c r="J67" s="78"/>
      <c r="K67" s="78"/>
      <c r="L67" s="78"/>
    </row>
    <row r="68" spans="1:12" x14ac:dyDescent="0.25">
      <c r="A68" s="78"/>
      <c r="B68" s="78"/>
      <c r="C68" s="78"/>
      <c r="D68" s="78"/>
      <c r="E68" s="78"/>
      <c r="F68" s="78"/>
      <c r="G68" s="78"/>
      <c r="H68" s="78"/>
      <c r="I68" s="78"/>
      <c r="J68" s="78"/>
      <c r="K68" s="78"/>
      <c r="L68" s="78"/>
    </row>
    <row r="69" spans="1:12" x14ac:dyDescent="0.25">
      <c r="A69" s="78"/>
      <c r="B69" s="78"/>
      <c r="C69" s="78"/>
      <c r="D69" s="78"/>
      <c r="E69" s="78"/>
      <c r="F69" s="78"/>
      <c r="G69" s="78"/>
      <c r="H69" s="78"/>
      <c r="I69" s="78"/>
      <c r="J69" s="78"/>
      <c r="K69" s="78"/>
      <c r="L69" s="78"/>
    </row>
    <row r="70" spans="1:12" x14ac:dyDescent="0.25">
      <c r="A70" s="78"/>
      <c r="B70" s="78"/>
      <c r="C70" s="78"/>
      <c r="D70" s="78"/>
      <c r="E70" s="78"/>
      <c r="F70" s="78"/>
      <c r="G70" s="78"/>
      <c r="H70" s="78"/>
      <c r="I70" s="78"/>
      <c r="J70" s="78"/>
      <c r="K70" s="78"/>
      <c r="L70" s="78"/>
    </row>
    <row r="71" spans="1:12" x14ac:dyDescent="0.25">
      <c r="A71" s="78"/>
      <c r="B71" s="78"/>
      <c r="C71" s="78"/>
      <c r="D71" s="78"/>
      <c r="E71" s="78"/>
      <c r="F71" s="78"/>
      <c r="G71" s="78"/>
      <c r="H71" s="78"/>
      <c r="I71" s="78"/>
      <c r="J71" s="78"/>
      <c r="K71" s="78"/>
      <c r="L71" s="78"/>
    </row>
    <row r="72" spans="1:12" x14ac:dyDescent="0.25">
      <c r="A72" s="78"/>
      <c r="B72" s="78"/>
      <c r="C72" s="78"/>
      <c r="D72" s="78"/>
      <c r="E72" s="78"/>
      <c r="F72" s="78"/>
      <c r="G72" s="78"/>
      <c r="H72" s="78"/>
      <c r="I72" s="78"/>
      <c r="J72" s="78"/>
      <c r="K72" s="78"/>
      <c r="L72" s="78"/>
    </row>
    <row r="73" spans="1:12" x14ac:dyDescent="0.25">
      <c r="A73" s="78"/>
      <c r="B73" s="78"/>
      <c r="C73" s="78"/>
      <c r="D73" s="78"/>
      <c r="E73" s="78"/>
      <c r="F73" s="78"/>
      <c r="G73" s="78"/>
      <c r="H73" s="78"/>
      <c r="I73" s="78"/>
      <c r="J73" s="78"/>
      <c r="K73" s="78"/>
      <c r="L73" s="78"/>
    </row>
    <row r="74" spans="1:12" x14ac:dyDescent="0.25">
      <c r="A74" s="78"/>
      <c r="B74" s="78"/>
      <c r="C74" s="78"/>
      <c r="D74" s="78"/>
      <c r="E74" s="78"/>
      <c r="F74" s="78"/>
      <c r="G74" s="78"/>
      <c r="H74" s="78"/>
      <c r="I74" s="78"/>
      <c r="J74" s="78"/>
      <c r="K74" s="78"/>
      <c r="L74" s="78"/>
    </row>
    <row r="75" spans="1:12" x14ac:dyDescent="0.25">
      <c r="A75" s="78"/>
      <c r="B75" s="78"/>
      <c r="C75" s="78"/>
      <c r="D75" s="78"/>
      <c r="E75" s="78"/>
      <c r="F75" s="78"/>
      <c r="G75" s="78"/>
      <c r="H75" s="78"/>
      <c r="I75" s="78"/>
      <c r="J75" s="78"/>
      <c r="K75" s="78"/>
      <c r="L75" s="78"/>
    </row>
    <row r="76" spans="1:12" x14ac:dyDescent="0.25">
      <c r="A76" s="78"/>
      <c r="B76" s="78"/>
      <c r="C76" s="78"/>
      <c r="D76" s="78"/>
      <c r="E76" s="78"/>
      <c r="F76" s="78"/>
      <c r="G76" s="78"/>
      <c r="H76" s="78"/>
      <c r="I76" s="78"/>
      <c r="J76" s="78"/>
      <c r="K76" s="78"/>
      <c r="L76" s="78"/>
    </row>
    <row r="77" spans="1:12" x14ac:dyDescent="0.25">
      <c r="A77" s="78"/>
      <c r="B77" s="78"/>
      <c r="C77" s="78"/>
      <c r="D77" s="78"/>
      <c r="E77" s="78"/>
      <c r="F77" s="78"/>
      <c r="G77" s="78"/>
      <c r="H77" s="78"/>
      <c r="I77" s="78"/>
      <c r="J77" s="78"/>
      <c r="K77" s="78"/>
      <c r="L77" s="78"/>
    </row>
    <row r="78" spans="1:12" x14ac:dyDescent="0.25">
      <c r="A78" s="78"/>
      <c r="B78" s="78"/>
      <c r="C78" s="78"/>
      <c r="D78" s="78"/>
      <c r="E78" s="78"/>
      <c r="F78" s="78"/>
      <c r="G78" s="78"/>
      <c r="H78" s="78"/>
      <c r="I78" s="78"/>
      <c r="J78" s="78"/>
      <c r="K78" s="78"/>
      <c r="L78" s="78"/>
    </row>
    <row r="79" spans="1:12" x14ac:dyDescent="0.25">
      <c r="A79" s="78"/>
      <c r="B79" s="78"/>
      <c r="C79" s="78"/>
      <c r="D79" s="78"/>
      <c r="E79" s="78"/>
      <c r="F79" s="78"/>
      <c r="G79" s="78"/>
      <c r="H79" s="78"/>
      <c r="I79" s="78"/>
      <c r="J79" s="78"/>
      <c r="K79" s="78"/>
      <c r="L79" s="78"/>
    </row>
    <row r="80" spans="1:12" x14ac:dyDescent="0.25">
      <c r="A80" s="78"/>
      <c r="B80" s="78"/>
      <c r="C80" s="78"/>
      <c r="D80" s="78"/>
      <c r="E80" s="78"/>
      <c r="F80" s="78"/>
      <c r="G80" s="78"/>
      <c r="H80" s="78"/>
      <c r="I80" s="78"/>
      <c r="J80" s="78"/>
      <c r="K80" s="78"/>
      <c r="L80" s="78"/>
    </row>
    <row r="81" spans="1:12" x14ac:dyDescent="0.25">
      <c r="A81" s="78"/>
      <c r="B81" s="78"/>
      <c r="C81" s="78"/>
      <c r="D81" s="78"/>
      <c r="E81" s="78"/>
      <c r="F81" s="78"/>
      <c r="G81" s="78"/>
      <c r="H81" s="78"/>
      <c r="I81" s="78"/>
      <c r="J81" s="78"/>
      <c r="K81" s="78"/>
      <c r="L81" s="78"/>
    </row>
    <row r="82" spans="1:12" x14ac:dyDescent="0.25">
      <c r="A82" s="78"/>
      <c r="B82" s="78"/>
      <c r="C82" s="78"/>
      <c r="D82" s="78"/>
      <c r="E82" s="78"/>
      <c r="F82" s="78"/>
      <c r="G82" s="78"/>
      <c r="H82" s="78"/>
      <c r="I82" s="78"/>
      <c r="J82" s="78"/>
      <c r="K82" s="78"/>
      <c r="L82" s="78"/>
    </row>
    <row r="83" spans="1:12" x14ac:dyDescent="0.25">
      <c r="A83" s="78"/>
      <c r="B83" s="78"/>
      <c r="C83" s="78"/>
      <c r="D83" s="78"/>
      <c r="E83" s="78"/>
      <c r="F83" s="78"/>
      <c r="G83" s="78"/>
      <c r="H83" s="78"/>
      <c r="I83" s="78"/>
      <c r="J83" s="78"/>
      <c r="K83" s="78"/>
      <c r="L83" s="78"/>
    </row>
    <row r="84" spans="1:12" x14ac:dyDescent="0.25">
      <c r="A84" s="78"/>
      <c r="B84" s="78"/>
      <c r="C84" s="78"/>
      <c r="D84" s="78"/>
      <c r="E84" s="78"/>
      <c r="F84" s="78"/>
      <c r="G84" s="78"/>
      <c r="H84" s="78"/>
      <c r="I84" s="78"/>
      <c r="J84" s="78"/>
      <c r="K84" s="78"/>
      <c r="L84" s="78"/>
    </row>
    <row r="85" spans="1:12" x14ac:dyDescent="0.25">
      <c r="A85" s="78"/>
      <c r="B85" s="78"/>
      <c r="C85" s="78"/>
      <c r="D85" s="78"/>
      <c r="E85" s="78"/>
      <c r="F85" s="78"/>
      <c r="G85" s="78"/>
      <c r="H85" s="78"/>
      <c r="I85" s="78"/>
      <c r="J85" s="78"/>
      <c r="K85" s="78"/>
      <c r="L85" s="78"/>
    </row>
    <row r="86" spans="1:12" x14ac:dyDescent="0.25">
      <c r="A86" s="78"/>
      <c r="B86" s="78"/>
      <c r="C86" s="78"/>
      <c r="D86" s="78"/>
      <c r="E86" s="78"/>
      <c r="F86" s="78"/>
      <c r="G86" s="78"/>
      <c r="H86" s="78"/>
      <c r="I86" s="78"/>
      <c r="J86" s="78"/>
      <c r="K86" s="78"/>
      <c r="L86" s="78"/>
    </row>
    <row r="87" spans="1:12" x14ac:dyDescent="0.25">
      <c r="A87" s="78"/>
      <c r="B87" s="78"/>
      <c r="C87" s="78"/>
      <c r="D87" s="78"/>
      <c r="E87" s="78"/>
      <c r="F87" s="78"/>
      <c r="G87" s="78"/>
      <c r="H87" s="78"/>
      <c r="I87" s="78"/>
      <c r="J87" s="78"/>
      <c r="K87" s="78"/>
      <c r="L87" s="78"/>
    </row>
    <row r="88" spans="1:12" x14ac:dyDescent="0.25">
      <c r="A88" s="78"/>
      <c r="B88" s="78"/>
      <c r="C88" s="78"/>
      <c r="D88" s="78"/>
      <c r="E88" s="78"/>
      <c r="F88" s="78"/>
      <c r="G88" s="78"/>
      <c r="H88" s="78"/>
      <c r="I88" s="78"/>
      <c r="J88" s="78"/>
      <c r="K88" s="78"/>
      <c r="L88" s="78"/>
    </row>
    <row r="89" spans="1:12" x14ac:dyDescent="0.25">
      <c r="A89" s="78"/>
      <c r="B89" s="78"/>
      <c r="C89" s="78"/>
      <c r="D89" s="78"/>
      <c r="E89" s="78"/>
      <c r="F89" s="78"/>
      <c r="G89" s="78"/>
      <c r="H89" s="78"/>
      <c r="I89" s="78"/>
      <c r="J89" s="78"/>
      <c r="K89" s="78"/>
      <c r="L89" s="78"/>
    </row>
    <row r="90" spans="1:12" x14ac:dyDescent="0.25">
      <c r="A90" s="78"/>
      <c r="B90" s="78"/>
      <c r="C90" s="78"/>
      <c r="D90" s="78"/>
      <c r="E90" s="78"/>
      <c r="F90" s="78"/>
      <c r="G90" s="78"/>
      <c r="H90" s="78"/>
      <c r="I90" s="78"/>
      <c r="J90" s="78"/>
      <c r="K90" s="78"/>
      <c r="L90" s="78"/>
    </row>
    <row r="91" spans="1:12" x14ac:dyDescent="0.25">
      <c r="A91" s="78"/>
      <c r="B91" s="78"/>
      <c r="C91" s="78"/>
      <c r="D91" s="78"/>
      <c r="E91" s="78"/>
      <c r="F91" s="78"/>
      <c r="G91" s="78"/>
      <c r="H91" s="78"/>
      <c r="I91" s="78"/>
      <c r="J91" s="78"/>
      <c r="K91" s="78"/>
      <c r="L91" s="78"/>
    </row>
    <row r="92" spans="1:12" x14ac:dyDescent="0.25">
      <c r="A92" s="78"/>
      <c r="B92" s="78"/>
      <c r="C92" s="78"/>
      <c r="D92" s="78"/>
      <c r="E92" s="78"/>
      <c r="F92" s="78"/>
      <c r="G92" s="78"/>
      <c r="H92" s="78"/>
      <c r="I92" s="78"/>
      <c r="J92" s="78"/>
      <c r="K92" s="78"/>
      <c r="L92" s="78"/>
    </row>
    <row r="93" spans="1:12" x14ac:dyDescent="0.25">
      <c r="A93" s="78"/>
      <c r="B93" s="78"/>
      <c r="C93" s="78"/>
      <c r="D93" s="78"/>
      <c r="E93" s="78"/>
      <c r="F93" s="78"/>
      <c r="G93" s="78"/>
      <c r="H93" s="78"/>
      <c r="I93" s="78"/>
      <c r="J93" s="78"/>
      <c r="K93" s="78"/>
      <c r="L93" s="78"/>
    </row>
    <row r="94" spans="1:12" x14ac:dyDescent="0.25">
      <c r="A94" s="78"/>
      <c r="B94" s="78"/>
      <c r="C94" s="78"/>
      <c r="D94" s="78"/>
      <c r="E94" s="78"/>
      <c r="F94" s="78"/>
      <c r="G94" s="78"/>
      <c r="H94" s="78"/>
      <c r="I94" s="78"/>
      <c r="J94" s="78"/>
      <c r="K94" s="78"/>
      <c r="L94" s="78"/>
    </row>
    <row r="95" spans="1:12" x14ac:dyDescent="0.25">
      <c r="A95" s="78"/>
      <c r="B95" s="78"/>
      <c r="C95" s="78"/>
      <c r="D95" s="78"/>
      <c r="E95" s="78"/>
      <c r="F95" s="78"/>
      <c r="G95" s="78"/>
      <c r="H95" s="78"/>
      <c r="I95" s="78"/>
      <c r="J95" s="78"/>
      <c r="K95" s="78"/>
      <c r="L95" s="78"/>
    </row>
    <row r="96" spans="1:12" x14ac:dyDescent="0.25">
      <c r="A96" s="78"/>
      <c r="B96" s="78"/>
      <c r="C96" s="78"/>
      <c r="D96" s="78"/>
      <c r="E96" s="78"/>
      <c r="F96" s="78"/>
      <c r="G96" s="78"/>
      <c r="H96" s="78"/>
      <c r="I96" s="78"/>
      <c r="J96" s="78"/>
      <c r="K96" s="78"/>
      <c r="L96" s="78"/>
    </row>
    <row r="97" spans="1:12" x14ac:dyDescent="0.25">
      <c r="A97" s="78"/>
      <c r="B97" s="78"/>
      <c r="C97" s="78"/>
      <c r="D97" s="78"/>
      <c r="E97" s="78"/>
      <c r="F97" s="78"/>
      <c r="G97" s="78"/>
      <c r="H97" s="78"/>
      <c r="I97" s="78"/>
      <c r="J97" s="78"/>
      <c r="K97" s="78"/>
      <c r="L97" s="78"/>
    </row>
    <row r="98" spans="1:12" x14ac:dyDescent="0.25">
      <c r="A98" s="78"/>
      <c r="B98" s="78"/>
      <c r="C98" s="78"/>
      <c r="D98" s="78"/>
      <c r="E98" s="78"/>
      <c r="F98" s="78"/>
      <c r="G98" s="78"/>
      <c r="H98" s="78"/>
      <c r="I98" s="78"/>
      <c r="J98" s="78"/>
      <c r="K98" s="78"/>
      <c r="L98" s="78"/>
    </row>
    <row r="99" spans="1:12" x14ac:dyDescent="0.25">
      <c r="A99" s="78"/>
      <c r="B99" s="78"/>
      <c r="C99" s="78"/>
      <c r="D99" s="78"/>
      <c r="E99" s="78"/>
      <c r="F99" s="78"/>
      <c r="G99" s="78"/>
      <c r="H99" s="78"/>
      <c r="I99" s="78"/>
      <c r="J99" s="78"/>
      <c r="K99" s="78"/>
      <c r="L99" s="78"/>
    </row>
    <row r="100" spans="1:12" x14ac:dyDescent="0.25">
      <c r="A100" s="78"/>
      <c r="B100" s="78"/>
      <c r="C100" s="78"/>
      <c r="D100" s="78"/>
      <c r="E100" s="78"/>
      <c r="F100" s="78"/>
      <c r="G100" s="78"/>
      <c r="H100" s="78"/>
      <c r="I100" s="78"/>
      <c r="J100" s="78"/>
      <c r="K100" s="78"/>
      <c r="L100" s="78"/>
    </row>
    <row r="101" spans="1:12" x14ac:dyDescent="0.25">
      <c r="A101" s="78"/>
      <c r="B101" s="78"/>
      <c r="C101" s="78"/>
      <c r="D101" s="78"/>
      <c r="E101" s="78"/>
      <c r="F101" s="78"/>
      <c r="G101" s="78"/>
      <c r="H101" s="78"/>
      <c r="I101" s="78"/>
      <c r="J101" s="78"/>
      <c r="K101" s="78"/>
      <c r="L101" s="78"/>
    </row>
    <row r="102" spans="1:12" x14ac:dyDescent="0.25">
      <c r="A102" s="78"/>
      <c r="B102" s="78"/>
      <c r="C102" s="78"/>
      <c r="D102" s="78"/>
      <c r="E102" s="78"/>
      <c r="F102" s="78"/>
      <c r="G102" s="78"/>
      <c r="H102" s="78"/>
      <c r="I102" s="78"/>
      <c r="J102" s="78"/>
      <c r="K102" s="78"/>
      <c r="L102" s="78"/>
    </row>
    <row r="103" spans="1:12" x14ac:dyDescent="0.25">
      <c r="A103" s="78"/>
      <c r="B103" s="78"/>
      <c r="C103" s="78"/>
      <c r="D103" s="78"/>
      <c r="E103" s="78"/>
      <c r="F103" s="78"/>
      <c r="G103" s="78"/>
      <c r="H103" s="78"/>
      <c r="I103" s="78"/>
      <c r="J103" s="78"/>
      <c r="K103" s="78"/>
      <c r="L103" s="78"/>
    </row>
    <row r="104" spans="1:12" x14ac:dyDescent="0.25">
      <c r="A104" s="78"/>
      <c r="B104" s="78"/>
      <c r="C104" s="78"/>
      <c r="D104" s="78"/>
      <c r="E104" s="78"/>
      <c r="F104" s="78"/>
      <c r="G104" s="78"/>
      <c r="H104" s="78"/>
      <c r="I104" s="78"/>
      <c r="J104" s="78"/>
      <c r="K104" s="78"/>
      <c r="L104" s="78"/>
    </row>
    <row r="105" spans="1:12" x14ac:dyDescent="0.25">
      <c r="A105" s="78"/>
      <c r="B105" s="78"/>
      <c r="C105" s="78"/>
      <c r="D105" s="78"/>
      <c r="E105" s="78"/>
      <c r="F105" s="78"/>
      <c r="G105" s="78"/>
      <c r="H105" s="78"/>
      <c r="I105" s="78"/>
      <c r="J105" s="78"/>
      <c r="K105" s="78"/>
      <c r="L105" s="78"/>
    </row>
    <row r="106" spans="1:12" x14ac:dyDescent="0.25">
      <c r="A106" s="78"/>
      <c r="B106" s="78"/>
      <c r="C106" s="78"/>
      <c r="D106" s="78"/>
      <c r="E106" s="78"/>
      <c r="F106" s="78"/>
      <c r="G106" s="78"/>
      <c r="H106" s="78"/>
      <c r="I106" s="78"/>
      <c r="J106" s="78"/>
      <c r="K106" s="78"/>
      <c r="L106" s="78"/>
    </row>
    <row r="107" spans="1:12" x14ac:dyDescent="0.25">
      <c r="A107" s="78"/>
      <c r="B107" s="78"/>
      <c r="C107" s="78"/>
      <c r="D107" s="78"/>
      <c r="E107" s="78"/>
      <c r="F107" s="78"/>
      <c r="G107" s="78"/>
      <c r="H107" s="78"/>
      <c r="I107" s="78"/>
      <c r="J107" s="78"/>
      <c r="K107" s="78"/>
      <c r="L107" s="78"/>
    </row>
    <row r="108" spans="1:12" x14ac:dyDescent="0.25">
      <c r="A108" s="78"/>
      <c r="B108" s="78"/>
      <c r="C108" s="78"/>
      <c r="D108" s="78"/>
      <c r="E108" s="78"/>
      <c r="F108" s="78"/>
      <c r="G108" s="78"/>
      <c r="H108" s="78"/>
      <c r="I108" s="78"/>
      <c r="J108" s="78"/>
      <c r="K108" s="78"/>
      <c r="L108" s="78"/>
    </row>
    <row r="109" spans="1:12" x14ac:dyDescent="0.25">
      <c r="A109" s="78"/>
      <c r="B109" s="78"/>
      <c r="C109" s="78"/>
      <c r="D109" s="78"/>
      <c r="E109" s="78"/>
      <c r="F109" s="78"/>
      <c r="G109" s="78"/>
      <c r="H109" s="78"/>
      <c r="I109" s="78"/>
      <c r="J109" s="78"/>
      <c r="K109" s="78"/>
      <c r="L109" s="78"/>
    </row>
    <row r="110" spans="1:12" x14ac:dyDescent="0.25">
      <c r="A110" s="78"/>
      <c r="B110" s="78"/>
      <c r="C110" s="78"/>
      <c r="D110" s="78"/>
      <c r="E110" s="78"/>
      <c r="F110" s="78"/>
      <c r="G110" s="78"/>
      <c r="H110" s="78"/>
      <c r="I110" s="78"/>
      <c r="J110" s="78"/>
      <c r="K110" s="78"/>
      <c r="L110" s="78"/>
    </row>
    <row r="111" spans="1:12" x14ac:dyDescent="0.25">
      <c r="A111" s="78"/>
      <c r="B111" s="78"/>
      <c r="C111" s="78"/>
      <c r="D111" s="78"/>
      <c r="E111" s="78"/>
      <c r="F111" s="78"/>
      <c r="G111" s="78"/>
      <c r="H111" s="78"/>
      <c r="I111" s="78"/>
      <c r="J111" s="78"/>
      <c r="K111" s="78"/>
      <c r="L111" s="78"/>
    </row>
    <row r="112" spans="1:12" x14ac:dyDescent="0.25">
      <c r="A112" s="78"/>
      <c r="B112" s="78"/>
      <c r="C112" s="78"/>
      <c r="D112" s="78"/>
      <c r="E112" s="78"/>
      <c r="F112" s="78"/>
      <c r="G112" s="78"/>
      <c r="H112" s="78"/>
      <c r="I112" s="78"/>
      <c r="J112" s="78"/>
      <c r="K112" s="78"/>
      <c r="L112" s="78"/>
    </row>
    <row r="113" spans="1:12" x14ac:dyDescent="0.25">
      <c r="A113" s="78"/>
      <c r="B113" s="78"/>
      <c r="C113" s="78"/>
      <c r="D113" s="78"/>
      <c r="E113" s="78"/>
      <c r="F113" s="78"/>
      <c r="G113" s="78"/>
      <c r="H113" s="78"/>
      <c r="I113" s="78"/>
      <c r="J113" s="78"/>
      <c r="K113" s="78"/>
      <c r="L113" s="78"/>
    </row>
    <row r="114" spans="1:12" x14ac:dyDescent="0.25">
      <c r="A114" s="78"/>
      <c r="B114" s="78"/>
      <c r="C114" s="78"/>
      <c r="D114" s="78"/>
      <c r="E114" s="78"/>
      <c r="F114" s="78"/>
      <c r="G114" s="78"/>
      <c r="H114" s="78"/>
      <c r="I114" s="78"/>
      <c r="J114" s="78"/>
      <c r="K114" s="78"/>
      <c r="L114" s="78"/>
    </row>
    <row r="115" spans="1:12" x14ac:dyDescent="0.25">
      <c r="A115" s="78"/>
      <c r="B115" s="78"/>
      <c r="C115" s="78"/>
      <c r="D115" s="78"/>
      <c r="E115" s="78"/>
      <c r="F115" s="78"/>
      <c r="G115" s="78"/>
      <c r="H115" s="78"/>
      <c r="I115" s="78"/>
      <c r="J115" s="78"/>
      <c r="K115" s="78"/>
      <c r="L115" s="78"/>
    </row>
    <row r="116" spans="1:12" x14ac:dyDescent="0.25">
      <c r="A116" s="78"/>
      <c r="B116" s="78"/>
      <c r="C116" s="78"/>
      <c r="D116" s="78"/>
      <c r="E116" s="78"/>
      <c r="F116" s="78"/>
      <c r="G116" s="78"/>
      <c r="H116" s="78"/>
      <c r="I116" s="78"/>
      <c r="J116" s="78"/>
      <c r="K116" s="78"/>
      <c r="L116" s="78"/>
    </row>
    <row r="117" spans="1:12" x14ac:dyDescent="0.25">
      <c r="A117" s="78"/>
      <c r="B117" s="78"/>
      <c r="C117" s="78"/>
      <c r="D117" s="78"/>
      <c r="E117" s="78"/>
      <c r="F117" s="78"/>
      <c r="G117" s="78"/>
      <c r="H117" s="78"/>
      <c r="I117" s="78"/>
      <c r="J117" s="78"/>
      <c r="K117" s="78"/>
      <c r="L117" s="78"/>
    </row>
    <row r="118" spans="1:12" x14ac:dyDescent="0.25">
      <c r="A118" s="78"/>
      <c r="B118" s="78"/>
      <c r="C118" s="78"/>
      <c r="D118" s="78"/>
      <c r="E118" s="78"/>
      <c r="F118" s="78"/>
      <c r="G118" s="78"/>
      <c r="H118" s="78"/>
      <c r="I118" s="78"/>
      <c r="J118" s="78"/>
      <c r="K118" s="78"/>
      <c r="L118" s="78"/>
    </row>
    <row r="119" spans="1:12" x14ac:dyDescent="0.25">
      <c r="A119" s="78"/>
      <c r="B119" s="78"/>
      <c r="C119" s="78"/>
      <c r="D119" s="78"/>
      <c r="E119" s="78"/>
      <c r="F119" s="78"/>
      <c r="G119" s="78"/>
      <c r="H119" s="78"/>
      <c r="I119" s="78"/>
      <c r="J119" s="78"/>
      <c r="K119" s="78"/>
      <c r="L119" s="78"/>
    </row>
    <row r="120" spans="1:12" x14ac:dyDescent="0.25">
      <c r="A120" s="78"/>
      <c r="B120" s="78"/>
      <c r="C120" s="78"/>
      <c r="D120" s="78"/>
      <c r="E120" s="78"/>
      <c r="F120" s="78"/>
      <c r="G120" s="78"/>
      <c r="H120" s="78"/>
      <c r="I120" s="78"/>
      <c r="J120" s="78"/>
      <c r="K120" s="78"/>
      <c r="L120" s="78"/>
    </row>
    <row r="121" spans="1:12" x14ac:dyDescent="0.25">
      <c r="A121" s="78"/>
      <c r="B121" s="78"/>
      <c r="C121" s="78"/>
      <c r="D121" s="78"/>
      <c r="E121" s="78"/>
      <c r="F121" s="78"/>
      <c r="G121" s="78"/>
      <c r="H121" s="78"/>
      <c r="I121" s="78"/>
      <c r="J121" s="78"/>
      <c r="K121" s="78"/>
      <c r="L121" s="78"/>
    </row>
    <row r="122" spans="1:12" x14ac:dyDescent="0.25">
      <c r="A122" s="78"/>
      <c r="B122" s="78"/>
      <c r="C122" s="78"/>
      <c r="D122" s="78"/>
      <c r="E122" s="78"/>
      <c r="F122" s="78"/>
      <c r="G122" s="78"/>
      <c r="H122" s="78"/>
      <c r="I122" s="78"/>
      <c r="J122" s="78"/>
      <c r="K122" s="78"/>
      <c r="L122" s="78"/>
    </row>
    <row r="123" spans="1:12" x14ac:dyDescent="0.25">
      <c r="A123" s="78"/>
      <c r="B123" s="78"/>
      <c r="C123" s="78"/>
      <c r="D123" s="78"/>
      <c r="E123" s="78"/>
      <c r="F123" s="78"/>
      <c r="G123" s="78"/>
      <c r="H123" s="78"/>
      <c r="I123" s="78"/>
      <c r="J123" s="78"/>
      <c r="K123" s="78"/>
      <c r="L123" s="78"/>
    </row>
    <row r="124" spans="1:12" x14ac:dyDescent="0.25">
      <c r="A124" s="78"/>
      <c r="B124" s="78"/>
      <c r="C124" s="78"/>
      <c r="D124" s="78"/>
      <c r="E124" s="78"/>
      <c r="F124" s="78"/>
      <c r="G124" s="78"/>
      <c r="H124" s="78"/>
      <c r="I124" s="78"/>
      <c r="J124" s="78"/>
      <c r="K124" s="78"/>
      <c r="L124" s="78"/>
    </row>
    <row r="125" spans="1:12" x14ac:dyDescent="0.25">
      <c r="A125" s="78"/>
      <c r="B125" s="78"/>
      <c r="C125" s="78"/>
      <c r="D125" s="78"/>
      <c r="E125" s="78"/>
      <c r="F125" s="78"/>
      <c r="G125" s="78"/>
      <c r="H125" s="78"/>
      <c r="I125" s="78"/>
      <c r="J125" s="78"/>
      <c r="K125" s="78"/>
      <c r="L125" s="78"/>
    </row>
    <row r="126" spans="1:12" x14ac:dyDescent="0.25">
      <c r="A126" s="78"/>
      <c r="B126" s="78"/>
      <c r="C126" s="78"/>
      <c r="D126" s="78"/>
      <c r="E126" s="78"/>
      <c r="F126" s="78"/>
      <c r="G126" s="78"/>
      <c r="H126" s="78"/>
      <c r="I126" s="78"/>
      <c r="J126" s="78"/>
      <c r="K126" s="78"/>
      <c r="L126" s="78"/>
    </row>
    <row r="127" spans="1:12" x14ac:dyDescent="0.25">
      <c r="A127" s="78"/>
      <c r="B127" s="78"/>
      <c r="C127" s="78"/>
      <c r="D127" s="78"/>
      <c r="E127" s="78"/>
      <c r="F127" s="78"/>
      <c r="G127" s="78"/>
      <c r="H127" s="78"/>
      <c r="I127" s="78"/>
      <c r="J127" s="78"/>
      <c r="K127" s="78"/>
      <c r="L127" s="78"/>
    </row>
    <row r="128" spans="1:12" x14ac:dyDescent="0.25">
      <c r="A128" s="78"/>
      <c r="B128" s="78"/>
      <c r="C128" s="78"/>
      <c r="D128" s="78"/>
      <c r="E128" s="78"/>
      <c r="F128" s="78"/>
      <c r="G128" s="78"/>
      <c r="H128" s="78"/>
      <c r="I128" s="78"/>
      <c r="J128" s="78"/>
      <c r="K128" s="78"/>
      <c r="L128" s="78"/>
    </row>
    <row r="129" spans="1:12" x14ac:dyDescent="0.25">
      <c r="A129" s="78"/>
      <c r="B129" s="78"/>
      <c r="C129" s="78"/>
      <c r="D129" s="78"/>
      <c r="E129" s="78"/>
      <c r="F129" s="78"/>
      <c r="G129" s="78"/>
      <c r="H129" s="78"/>
      <c r="I129" s="78"/>
      <c r="J129" s="78"/>
      <c r="K129" s="78"/>
      <c r="L129" s="78"/>
    </row>
    <row r="130" spans="1:12" x14ac:dyDescent="0.25">
      <c r="A130" s="78"/>
      <c r="B130" s="78"/>
      <c r="C130" s="78"/>
      <c r="D130" s="78"/>
      <c r="E130" s="78"/>
      <c r="F130" s="78"/>
      <c r="G130" s="78"/>
      <c r="H130" s="78"/>
      <c r="I130" s="78"/>
      <c r="J130" s="78"/>
      <c r="K130" s="78"/>
      <c r="L130" s="78"/>
    </row>
    <row r="131" spans="1:12" x14ac:dyDescent="0.25">
      <c r="A131" s="78"/>
      <c r="B131" s="78"/>
      <c r="C131" s="78"/>
      <c r="D131" s="78"/>
      <c r="E131" s="78"/>
      <c r="F131" s="78"/>
      <c r="G131" s="78"/>
      <c r="H131" s="78"/>
      <c r="I131" s="78"/>
      <c r="J131" s="78"/>
      <c r="K131" s="78"/>
      <c r="L131" s="78"/>
    </row>
    <row r="132" spans="1:12" x14ac:dyDescent="0.25">
      <c r="A132" s="78"/>
      <c r="B132" s="78"/>
      <c r="C132" s="78"/>
      <c r="D132" s="78"/>
      <c r="E132" s="78"/>
      <c r="F132" s="78"/>
      <c r="G132" s="78"/>
      <c r="H132" s="78"/>
      <c r="I132" s="78"/>
      <c r="J132" s="78"/>
      <c r="K132" s="78"/>
      <c r="L132" s="78"/>
    </row>
    <row r="133" spans="1:12" x14ac:dyDescent="0.25">
      <c r="A133" s="78"/>
      <c r="B133" s="78"/>
      <c r="C133" s="78"/>
      <c r="D133" s="78"/>
      <c r="E133" s="78"/>
      <c r="F133" s="78"/>
      <c r="G133" s="78"/>
      <c r="H133" s="78"/>
      <c r="I133" s="78"/>
      <c r="J133" s="78"/>
      <c r="K133" s="78"/>
      <c r="L133" s="78"/>
    </row>
    <row r="134" spans="1:12" x14ac:dyDescent="0.25">
      <c r="A134" s="78"/>
      <c r="B134" s="78"/>
      <c r="C134" s="78"/>
      <c r="D134" s="78"/>
      <c r="E134" s="78"/>
      <c r="F134" s="78"/>
      <c r="G134" s="78"/>
      <c r="H134" s="78"/>
      <c r="I134" s="78"/>
      <c r="J134" s="78"/>
      <c r="K134" s="78"/>
      <c r="L134" s="78"/>
    </row>
    <row r="135" spans="1:12" x14ac:dyDescent="0.25">
      <c r="A135" s="78"/>
      <c r="B135" s="78"/>
      <c r="C135" s="78"/>
      <c r="D135" s="78"/>
      <c r="E135" s="78"/>
      <c r="F135" s="78"/>
      <c r="G135" s="78"/>
      <c r="H135" s="78"/>
      <c r="I135" s="78"/>
      <c r="J135" s="78"/>
      <c r="K135" s="78"/>
      <c r="L135" s="78"/>
    </row>
    <row r="136" spans="1:12" x14ac:dyDescent="0.25">
      <c r="A136" s="78"/>
      <c r="B136" s="78"/>
      <c r="C136" s="78"/>
      <c r="D136" s="78"/>
      <c r="E136" s="78"/>
      <c r="F136" s="78"/>
      <c r="G136" s="78"/>
      <c r="H136" s="78"/>
      <c r="I136" s="78"/>
      <c r="J136" s="78"/>
      <c r="K136" s="78"/>
      <c r="L136" s="78"/>
    </row>
    <row r="137" spans="1:12" x14ac:dyDescent="0.25">
      <c r="A137" s="78"/>
      <c r="B137" s="78"/>
      <c r="C137" s="78"/>
      <c r="D137" s="78"/>
      <c r="E137" s="78"/>
      <c r="F137" s="78"/>
      <c r="G137" s="78"/>
      <c r="H137" s="78"/>
      <c r="I137" s="78"/>
      <c r="J137" s="78"/>
      <c r="K137" s="78"/>
      <c r="L137" s="78"/>
    </row>
    <row r="138" spans="1:12" x14ac:dyDescent="0.25">
      <c r="A138" s="78"/>
      <c r="B138" s="78"/>
      <c r="C138" s="78"/>
      <c r="D138" s="78"/>
      <c r="E138" s="78"/>
      <c r="F138" s="78"/>
      <c r="G138" s="78"/>
      <c r="H138" s="78"/>
      <c r="I138" s="78"/>
      <c r="J138" s="78"/>
      <c r="K138" s="78"/>
      <c r="L138" s="78"/>
    </row>
    <row r="139" spans="1:12" x14ac:dyDescent="0.25">
      <c r="A139" s="78"/>
      <c r="B139" s="78"/>
      <c r="C139" s="78"/>
      <c r="D139" s="78"/>
      <c r="E139" s="78"/>
      <c r="F139" s="78"/>
      <c r="G139" s="78"/>
      <c r="H139" s="78"/>
      <c r="I139" s="78"/>
      <c r="J139" s="78"/>
      <c r="K139" s="78"/>
      <c r="L139" s="78"/>
    </row>
    <row r="140" spans="1:12" x14ac:dyDescent="0.25">
      <c r="A140" s="78"/>
      <c r="B140" s="78"/>
      <c r="C140" s="78"/>
      <c r="D140" s="78"/>
      <c r="E140" s="78"/>
      <c r="F140" s="78"/>
      <c r="G140" s="78"/>
      <c r="H140" s="78"/>
      <c r="I140" s="78"/>
      <c r="J140" s="78"/>
      <c r="K140" s="78"/>
      <c r="L140" s="78"/>
    </row>
    <row r="141" spans="1:12" x14ac:dyDescent="0.25">
      <c r="A141" s="78"/>
      <c r="B141" s="78"/>
      <c r="C141" s="78"/>
      <c r="D141" s="78"/>
      <c r="E141" s="78"/>
      <c r="F141" s="78"/>
      <c r="G141" s="78"/>
      <c r="H141" s="78"/>
      <c r="I141" s="78"/>
      <c r="J141" s="78"/>
      <c r="K141" s="78"/>
      <c r="L141" s="78"/>
    </row>
    <row r="142" spans="1:12" x14ac:dyDescent="0.25">
      <c r="A142" s="78"/>
      <c r="B142" s="78"/>
      <c r="C142" s="78"/>
      <c r="D142" s="78"/>
      <c r="E142" s="78"/>
      <c r="F142" s="78"/>
      <c r="G142" s="78"/>
      <c r="H142" s="78"/>
      <c r="I142" s="78"/>
      <c r="J142" s="78"/>
      <c r="K142" s="78"/>
      <c r="L142" s="78"/>
    </row>
    <row r="143" spans="1:12" x14ac:dyDescent="0.25">
      <c r="A143" s="78"/>
      <c r="B143" s="78"/>
      <c r="C143" s="78"/>
      <c r="D143" s="78"/>
      <c r="E143" s="78"/>
      <c r="F143" s="78"/>
      <c r="G143" s="78"/>
      <c r="H143" s="78"/>
      <c r="I143" s="78"/>
      <c r="J143" s="78"/>
      <c r="K143" s="78"/>
      <c r="L143" s="78"/>
    </row>
    <row r="144" spans="1:12" x14ac:dyDescent="0.25">
      <c r="A144" s="78"/>
      <c r="B144" s="78"/>
      <c r="C144" s="78"/>
      <c r="D144" s="78"/>
      <c r="E144" s="78"/>
      <c r="F144" s="78"/>
      <c r="G144" s="78"/>
      <c r="H144" s="78"/>
      <c r="I144" s="78"/>
      <c r="J144" s="78"/>
      <c r="K144" s="78"/>
      <c r="L144" s="78"/>
    </row>
    <row r="145" spans="1:12" x14ac:dyDescent="0.25">
      <c r="A145" s="78"/>
      <c r="B145" s="78"/>
      <c r="C145" s="78"/>
      <c r="D145" s="78"/>
      <c r="E145" s="78"/>
      <c r="F145" s="78"/>
      <c r="G145" s="78"/>
      <c r="H145" s="78"/>
      <c r="I145" s="78"/>
      <c r="J145" s="78"/>
      <c r="K145" s="78"/>
      <c r="L145" s="78"/>
    </row>
    <row r="146" spans="1:12" x14ac:dyDescent="0.25">
      <c r="A146" s="78"/>
      <c r="B146" s="78"/>
      <c r="C146" s="78"/>
      <c r="D146" s="78"/>
      <c r="E146" s="78"/>
      <c r="F146" s="78"/>
      <c r="G146" s="78"/>
      <c r="H146" s="78"/>
      <c r="I146" s="78"/>
      <c r="J146" s="78"/>
      <c r="K146" s="78"/>
      <c r="L146" s="78"/>
    </row>
    <row r="147" spans="1:12" x14ac:dyDescent="0.25">
      <c r="A147" s="78"/>
      <c r="B147" s="78"/>
      <c r="C147" s="78"/>
      <c r="D147" s="78"/>
      <c r="E147" s="78"/>
      <c r="F147" s="78"/>
      <c r="G147" s="78"/>
      <c r="H147" s="78"/>
      <c r="I147" s="78"/>
      <c r="J147" s="78"/>
      <c r="K147" s="78"/>
      <c r="L147" s="78"/>
    </row>
    <row r="148" spans="1:12" x14ac:dyDescent="0.25">
      <c r="A148" s="78"/>
      <c r="B148" s="78"/>
      <c r="C148" s="78"/>
      <c r="D148" s="78"/>
      <c r="E148" s="78"/>
      <c r="F148" s="78"/>
      <c r="G148" s="78"/>
      <c r="H148" s="78"/>
      <c r="I148" s="78"/>
      <c r="J148" s="78"/>
      <c r="K148" s="78"/>
      <c r="L148" s="78"/>
    </row>
    <row r="149" spans="1:12" x14ac:dyDescent="0.25">
      <c r="A149" s="78"/>
      <c r="B149" s="78"/>
      <c r="C149" s="78"/>
      <c r="D149" s="78"/>
      <c r="E149" s="78"/>
      <c r="F149" s="78"/>
      <c r="G149" s="78"/>
      <c r="H149" s="78"/>
      <c r="I149" s="78"/>
      <c r="J149" s="78"/>
      <c r="K149" s="78"/>
      <c r="L149" s="78"/>
    </row>
    <row r="150" spans="1:12" x14ac:dyDescent="0.25">
      <c r="A150" s="78"/>
      <c r="B150" s="78"/>
      <c r="C150" s="78"/>
      <c r="D150" s="78"/>
      <c r="E150" s="78"/>
      <c r="F150" s="78"/>
      <c r="G150" s="78"/>
      <c r="H150" s="78"/>
      <c r="I150" s="78"/>
      <c r="J150" s="78"/>
      <c r="K150" s="78"/>
      <c r="L150" s="78"/>
    </row>
    <row r="151" spans="1:12" x14ac:dyDescent="0.25">
      <c r="A151" s="78"/>
      <c r="B151" s="78"/>
      <c r="C151" s="78"/>
      <c r="D151" s="78"/>
      <c r="E151" s="78"/>
      <c r="F151" s="78"/>
      <c r="G151" s="78"/>
      <c r="H151" s="78"/>
      <c r="I151" s="78"/>
      <c r="J151" s="78"/>
      <c r="K151" s="78"/>
      <c r="L151" s="78"/>
    </row>
    <row r="152" spans="1:12" x14ac:dyDescent="0.25">
      <c r="A152" s="78"/>
      <c r="B152" s="78"/>
      <c r="C152" s="78"/>
      <c r="D152" s="78"/>
      <c r="E152" s="78"/>
      <c r="F152" s="78"/>
      <c r="G152" s="78"/>
      <c r="H152" s="78"/>
      <c r="I152" s="78"/>
      <c r="J152" s="78"/>
      <c r="K152" s="78"/>
      <c r="L152" s="78"/>
    </row>
    <row r="153" spans="1:12" x14ac:dyDescent="0.25">
      <c r="A153" s="78"/>
      <c r="B153" s="78"/>
      <c r="C153" s="78"/>
      <c r="D153" s="78"/>
      <c r="E153" s="78"/>
      <c r="F153" s="78"/>
      <c r="G153" s="78"/>
      <c r="H153" s="78"/>
      <c r="I153" s="78"/>
      <c r="J153" s="78"/>
      <c r="K153" s="78"/>
      <c r="L153" s="78"/>
    </row>
    <row r="154" spans="1:12" x14ac:dyDescent="0.25">
      <c r="A154" s="78"/>
      <c r="B154" s="78"/>
      <c r="C154" s="78"/>
      <c r="D154" s="78"/>
      <c r="E154" s="78"/>
      <c r="F154" s="78"/>
      <c r="G154" s="78"/>
      <c r="H154" s="78"/>
      <c r="I154" s="78"/>
      <c r="J154" s="78"/>
      <c r="K154" s="78"/>
      <c r="L154" s="78"/>
    </row>
    <row r="155" spans="1:12" x14ac:dyDescent="0.25">
      <c r="A155" s="78"/>
      <c r="B155" s="78"/>
      <c r="C155" s="78"/>
      <c r="D155" s="78"/>
      <c r="E155" s="78"/>
      <c r="F155" s="78"/>
      <c r="G155" s="78"/>
      <c r="H155" s="78"/>
      <c r="I155" s="78"/>
      <c r="J155" s="78"/>
      <c r="K155" s="78"/>
      <c r="L155" s="78"/>
    </row>
    <row r="156" spans="1:12" x14ac:dyDescent="0.25">
      <c r="A156" s="78"/>
      <c r="B156" s="78"/>
      <c r="C156" s="78"/>
      <c r="D156" s="78"/>
      <c r="E156" s="78"/>
      <c r="F156" s="78"/>
      <c r="G156" s="78"/>
      <c r="H156" s="78"/>
      <c r="I156" s="78"/>
      <c r="J156" s="78"/>
      <c r="K156" s="78"/>
      <c r="L156" s="78"/>
    </row>
    <row r="157" spans="1:12" x14ac:dyDescent="0.25">
      <c r="A157" s="78"/>
      <c r="B157" s="78"/>
      <c r="C157" s="78"/>
      <c r="D157" s="78"/>
      <c r="E157" s="78"/>
      <c r="F157" s="78"/>
      <c r="G157" s="78"/>
      <c r="H157" s="78"/>
      <c r="I157" s="78"/>
      <c r="J157" s="78"/>
      <c r="K157" s="78"/>
      <c r="L157" s="78"/>
    </row>
    <row r="158" spans="1:12" x14ac:dyDescent="0.25">
      <c r="A158" s="78"/>
      <c r="B158" s="78"/>
      <c r="C158" s="78"/>
      <c r="D158" s="78"/>
      <c r="E158" s="78"/>
      <c r="F158" s="78"/>
      <c r="G158" s="78"/>
      <c r="H158" s="78"/>
      <c r="I158" s="78"/>
      <c r="J158" s="78"/>
      <c r="K158" s="78"/>
      <c r="L158" s="78"/>
    </row>
    <row r="159" spans="1:12" x14ac:dyDescent="0.25">
      <c r="A159" s="78"/>
      <c r="B159" s="78"/>
      <c r="C159" s="78"/>
      <c r="D159" s="78"/>
      <c r="E159" s="78"/>
      <c r="F159" s="78"/>
      <c r="G159" s="78"/>
      <c r="H159" s="78"/>
      <c r="I159" s="78"/>
      <c r="J159" s="78"/>
      <c r="K159" s="78"/>
      <c r="L159" s="78"/>
    </row>
    <row r="160" spans="1:12" x14ac:dyDescent="0.25">
      <c r="A160" s="78"/>
      <c r="B160" s="78"/>
      <c r="C160" s="78"/>
      <c r="D160" s="78"/>
      <c r="E160" s="78"/>
      <c r="F160" s="78"/>
      <c r="G160" s="78"/>
      <c r="H160" s="78"/>
      <c r="I160" s="78"/>
      <c r="J160" s="78"/>
      <c r="K160" s="78"/>
      <c r="L160" s="78"/>
    </row>
    <row r="161" spans="1:12" x14ac:dyDescent="0.25">
      <c r="A161" s="78"/>
      <c r="B161" s="78"/>
      <c r="C161" s="78"/>
      <c r="D161" s="78"/>
      <c r="E161" s="78"/>
      <c r="F161" s="78"/>
      <c r="G161" s="78"/>
      <c r="H161" s="78"/>
      <c r="I161" s="78"/>
      <c r="J161" s="78"/>
      <c r="K161" s="78"/>
      <c r="L161" s="78"/>
    </row>
    <row r="162" spans="1:12" x14ac:dyDescent="0.25">
      <c r="A162" s="78"/>
      <c r="B162" s="78"/>
      <c r="C162" s="78"/>
      <c r="D162" s="78"/>
      <c r="E162" s="78"/>
      <c r="F162" s="78"/>
      <c r="G162" s="78"/>
      <c r="H162" s="78"/>
      <c r="I162" s="78"/>
      <c r="J162" s="78"/>
      <c r="K162" s="78"/>
      <c r="L162" s="78"/>
    </row>
    <row r="163" spans="1:12" x14ac:dyDescent="0.25">
      <c r="A163" s="78"/>
      <c r="B163" s="78"/>
      <c r="C163" s="78"/>
      <c r="D163" s="78"/>
      <c r="E163" s="78"/>
      <c r="F163" s="78"/>
      <c r="G163" s="78"/>
      <c r="H163" s="78"/>
      <c r="I163" s="78"/>
      <c r="J163" s="78"/>
      <c r="K163" s="78"/>
      <c r="L163" s="78"/>
    </row>
    <row r="164" spans="1:12" x14ac:dyDescent="0.25">
      <c r="A164" s="78"/>
      <c r="B164" s="78"/>
      <c r="C164" s="78"/>
      <c r="D164" s="78"/>
      <c r="E164" s="78"/>
      <c r="F164" s="78"/>
      <c r="G164" s="78"/>
      <c r="H164" s="78"/>
      <c r="I164" s="78"/>
      <c r="J164" s="78"/>
      <c r="K164" s="78"/>
      <c r="L164" s="78"/>
    </row>
    <row r="165" spans="1:12" x14ac:dyDescent="0.25">
      <c r="A165" s="78"/>
      <c r="B165" s="78"/>
      <c r="C165" s="78"/>
      <c r="D165" s="78"/>
      <c r="E165" s="78"/>
      <c r="F165" s="78"/>
      <c r="G165" s="78"/>
      <c r="H165" s="78"/>
      <c r="I165" s="78"/>
      <c r="J165" s="78"/>
      <c r="K165" s="78"/>
      <c r="L165" s="78"/>
    </row>
    <row r="166" spans="1:12" x14ac:dyDescent="0.25">
      <c r="A166" s="78"/>
      <c r="B166" s="78"/>
      <c r="C166" s="78"/>
      <c r="D166" s="78"/>
      <c r="E166" s="78"/>
      <c r="F166" s="78"/>
      <c r="G166" s="78"/>
      <c r="H166" s="78"/>
      <c r="I166" s="78"/>
      <c r="J166" s="78"/>
      <c r="K166" s="78"/>
      <c r="L166" s="78"/>
    </row>
    <row r="167" spans="1:12" x14ac:dyDescent="0.25">
      <c r="A167" s="78"/>
      <c r="B167" s="78"/>
      <c r="C167" s="78"/>
      <c r="D167" s="78"/>
      <c r="E167" s="78"/>
      <c r="F167" s="78"/>
      <c r="G167" s="78"/>
      <c r="H167" s="78"/>
      <c r="I167" s="78"/>
      <c r="J167" s="78"/>
      <c r="K167" s="78"/>
      <c r="L167" s="78"/>
    </row>
    <row r="168" spans="1:12" x14ac:dyDescent="0.25">
      <c r="A168" s="78"/>
      <c r="B168" s="78"/>
      <c r="C168" s="78"/>
      <c r="D168" s="78"/>
      <c r="E168" s="78"/>
      <c r="F168" s="78"/>
      <c r="G168" s="78"/>
      <c r="H168" s="78"/>
      <c r="I168" s="78"/>
      <c r="J168" s="78"/>
      <c r="K168" s="78"/>
      <c r="L168" s="78"/>
    </row>
    <row r="169" spans="1:12" x14ac:dyDescent="0.25">
      <c r="A169" s="78"/>
      <c r="B169" s="78"/>
      <c r="C169" s="78"/>
      <c r="D169" s="78"/>
      <c r="E169" s="78"/>
      <c r="F169" s="78"/>
      <c r="G169" s="78"/>
      <c r="H169" s="78"/>
      <c r="I169" s="78"/>
      <c r="J169" s="78"/>
      <c r="K169" s="78"/>
      <c r="L169" s="78"/>
    </row>
    <row r="170" spans="1:12" x14ac:dyDescent="0.25">
      <c r="A170" s="78"/>
      <c r="B170" s="78"/>
      <c r="C170" s="78"/>
      <c r="D170" s="78"/>
      <c r="E170" s="78"/>
      <c r="F170" s="78"/>
      <c r="G170" s="78"/>
      <c r="H170" s="78"/>
      <c r="I170" s="78"/>
      <c r="J170" s="78"/>
      <c r="K170" s="78"/>
      <c r="L170" s="78"/>
    </row>
    <row r="171" spans="1:12" x14ac:dyDescent="0.25">
      <c r="A171" s="78"/>
      <c r="B171" s="78"/>
      <c r="C171" s="78"/>
      <c r="D171" s="78"/>
      <c r="E171" s="78"/>
      <c r="F171" s="78"/>
      <c r="G171" s="78"/>
      <c r="H171" s="78"/>
      <c r="I171" s="78"/>
      <c r="J171" s="78"/>
      <c r="K171" s="78"/>
      <c r="L171" s="78"/>
    </row>
    <row r="172" spans="1:12" x14ac:dyDescent="0.25">
      <c r="A172" s="78"/>
      <c r="B172" s="78"/>
      <c r="C172" s="78"/>
      <c r="D172" s="78"/>
      <c r="E172" s="78"/>
      <c r="F172" s="78"/>
      <c r="G172" s="78"/>
      <c r="H172" s="78"/>
      <c r="I172" s="78"/>
      <c r="J172" s="78"/>
      <c r="K172" s="78"/>
      <c r="L172" s="78"/>
    </row>
    <row r="173" spans="1:12" x14ac:dyDescent="0.25">
      <c r="A173" s="78"/>
      <c r="B173" s="78"/>
      <c r="C173" s="78"/>
      <c r="D173" s="78"/>
      <c r="E173" s="78"/>
      <c r="F173" s="78"/>
      <c r="G173" s="78"/>
      <c r="H173" s="78"/>
      <c r="I173" s="78"/>
      <c r="J173" s="78"/>
      <c r="K173" s="78"/>
      <c r="L173" s="78"/>
    </row>
    <row r="174" spans="1:12" x14ac:dyDescent="0.25">
      <c r="A174" s="78"/>
      <c r="B174" s="78"/>
      <c r="C174" s="78"/>
      <c r="D174" s="78"/>
      <c r="E174" s="78"/>
      <c r="F174" s="78"/>
      <c r="G174" s="78"/>
      <c r="H174" s="78"/>
      <c r="I174" s="78"/>
      <c r="J174" s="78"/>
      <c r="K174" s="78"/>
      <c r="L174" s="78"/>
    </row>
    <row r="175" spans="1:12" x14ac:dyDescent="0.25">
      <c r="A175" s="78"/>
      <c r="B175" s="78"/>
      <c r="C175" s="78"/>
      <c r="D175" s="78"/>
      <c r="E175" s="78"/>
      <c r="F175" s="78"/>
      <c r="G175" s="78"/>
      <c r="H175" s="78"/>
      <c r="I175" s="78"/>
      <c r="J175" s="78"/>
      <c r="K175" s="78"/>
      <c r="L175" s="78"/>
    </row>
    <row r="176" spans="1:12" x14ac:dyDescent="0.25">
      <c r="A176" s="78"/>
      <c r="B176" s="78"/>
      <c r="C176" s="78"/>
      <c r="D176" s="78"/>
      <c r="E176" s="78"/>
      <c r="F176" s="78"/>
      <c r="G176" s="78"/>
      <c r="H176" s="78"/>
      <c r="I176" s="78"/>
      <c r="J176" s="78"/>
      <c r="K176" s="78"/>
      <c r="L176" s="78"/>
    </row>
    <row r="177" spans="1:12" x14ac:dyDescent="0.25">
      <c r="A177" s="78"/>
      <c r="B177" s="78"/>
      <c r="C177" s="78"/>
      <c r="D177" s="78"/>
      <c r="E177" s="78"/>
      <c r="F177" s="78"/>
      <c r="G177" s="78"/>
      <c r="H177" s="78"/>
      <c r="I177" s="78"/>
      <c r="J177" s="78"/>
      <c r="K177" s="78"/>
      <c r="L177" s="78"/>
    </row>
    <row r="178" spans="1:12" x14ac:dyDescent="0.25">
      <c r="A178" s="78"/>
      <c r="B178" s="78"/>
      <c r="C178" s="78"/>
      <c r="D178" s="78"/>
      <c r="E178" s="78"/>
      <c r="F178" s="78"/>
      <c r="G178" s="78"/>
      <c r="H178" s="78"/>
      <c r="I178" s="78"/>
      <c r="J178" s="78"/>
      <c r="K178" s="78"/>
      <c r="L178" s="78"/>
    </row>
    <row r="179" spans="1:12" x14ac:dyDescent="0.25">
      <c r="A179" s="78"/>
      <c r="B179" s="78"/>
      <c r="C179" s="78"/>
      <c r="D179" s="78"/>
      <c r="E179" s="78"/>
      <c r="F179" s="78"/>
      <c r="G179" s="78"/>
      <c r="H179" s="78"/>
      <c r="I179" s="78"/>
      <c r="J179" s="78"/>
      <c r="K179" s="78"/>
      <c r="L179" s="78"/>
    </row>
    <row r="180" spans="1:12" x14ac:dyDescent="0.25">
      <c r="A180" s="78"/>
      <c r="B180" s="78"/>
      <c r="C180" s="78"/>
      <c r="D180" s="78"/>
      <c r="E180" s="78"/>
      <c r="F180" s="78"/>
      <c r="G180" s="78"/>
      <c r="H180" s="78"/>
      <c r="I180" s="78"/>
      <c r="J180" s="78"/>
      <c r="K180" s="78"/>
      <c r="L180" s="78"/>
    </row>
    <row r="181" spans="1:12" x14ac:dyDescent="0.25">
      <c r="A181" s="78"/>
      <c r="B181" s="78"/>
      <c r="C181" s="78"/>
      <c r="D181" s="78"/>
      <c r="E181" s="78"/>
      <c r="F181" s="78"/>
      <c r="G181" s="78"/>
      <c r="H181" s="78"/>
      <c r="I181" s="78"/>
      <c r="J181" s="78"/>
      <c r="K181" s="78"/>
      <c r="L181" s="78"/>
    </row>
    <row r="182" spans="1:12" x14ac:dyDescent="0.25">
      <c r="A182" s="78"/>
      <c r="B182" s="78"/>
      <c r="C182" s="78"/>
      <c r="D182" s="78"/>
      <c r="E182" s="78"/>
      <c r="F182" s="78"/>
      <c r="G182" s="78"/>
      <c r="H182" s="78"/>
      <c r="I182" s="78"/>
      <c r="J182" s="78"/>
      <c r="K182" s="78"/>
      <c r="L182" s="78"/>
    </row>
    <row r="183" spans="1:12" x14ac:dyDescent="0.25">
      <c r="A183" s="78"/>
      <c r="B183" s="78"/>
      <c r="C183" s="78"/>
      <c r="D183" s="78"/>
      <c r="E183" s="78"/>
      <c r="F183" s="78"/>
      <c r="G183" s="78"/>
      <c r="H183" s="78"/>
      <c r="I183" s="78"/>
      <c r="J183" s="78"/>
      <c r="K183" s="78"/>
      <c r="L183" s="78"/>
    </row>
    <row r="184" spans="1:12" x14ac:dyDescent="0.25">
      <c r="A184" s="78"/>
      <c r="B184" s="78"/>
      <c r="C184" s="78"/>
      <c r="D184" s="78"/>
      <c r="E184" s="78"/>
      <c r="F184" s="78"/>
      <c r="G184" s="78"/>
      <c r="H184" s="78"/>
      <c r="I184" s="78"/>
      <c r="J184" s="78"/>
      <c r="K184" s="78"/>
      <c r="L184" s="78"/>
    </row>
    <row r="185" spans="1:12" x14ac:dyDescent="0.25">
      <c r="A185" s="78"/>
      <c r="B185" s="78"/>
      <c r="C185" s="78"/>
      <c r="D185" s="78"/>
      <c r="E185" s="78"/>
      <c r="F185" s="78"/>
      <c r="G185" s="78"/>
      <c r="H185" s="78"/>
      <c r="I185" s="78"/>
      <c r="J185" s="78"/>
      <c r="K185" s="78"/>
      <c r="L185" s="78"/>
    </row>
    <row r="186" spans="1:12" x14ac:dyDescent="0.25">
      <c r="A186" s="78"/>
      <c r="B186" s="78"/>
      <c r="C186" s="78"/>
      <c r="D186" s="78"/>
      <c r="E186" s="78"/>
      <c r="F186" s="78"/>
      <c r="G186" s="78"/>
      <c r="H186" s="78"/>
      <c r="I186" s="78"/>
      <c r="J186" s="78"/>
      <c r="K186" s="78"/>
      <c r="L186" s="78"/>
    </row>
    <row r="187" spans="1:12" x14ac:dyDescent="0.25">
      <c r="A187" s="78"/>
      <c r="B187" s="78"/>
      <c r="C187" s="78"/>
      <c r="D187" s="78"/>
      <c r="E187" s="78"/>
      <c r="F187" s="78"/>
      <c r="G187" s="78"/>
      <c r="H187" s="78"/>
      <c r="I187" s="78"/>
      <c r="J187" s="78"/>
      <c r="K187" s="78"/>
      <c r="L187" s="78"/>
    </row>
    <row r="188" spans="1:12" x14ac:dyDescent="0.25">
      <c r="A188" s="78"/>
      <c r="B188" s="78"/>
      <c r="C188" s="78"/>
      <c r="D188" s="78"/>
      <c r="E188" s="78"/>
      <c r="F188" s="78"/>
      <c r="G188" s="78"/>
      <c r="H188" s="78"/>
      <c r="I188" s="78"/>
      <c r="J188" s="78"/>
      <c r="K188" s="78"/>
      <c r="L188" s="78"/>
    </row>
    <row r="189" spans="1:12" x14ac:dyDescent="0.25">
      <c r="A189" s="78"/>
      <c r="B189" s="78"/>
      <c r="C189" s="78"/>
      <c r="D189" s="78"/>
      <c r="E189" s="78"/>
      <c r="F189" s="78"/>
      <c r="G189" s="78"/>
      <c r="H189" s="78"/>
      <c r="I189" s="78"/>
      <c r="J189" s="78"/>
      <c r="K189" s="78"/>
      <c r="L189" s="78"/>
    </row>
    <row r="190" spans="1:12" x14ac:dyDescent="0.25">
      <c r="A190" s="78"/>
      <c r="B190" s="78"/>
      <c r="C190" s="78"/>
      <c r="D190" s="78"/>
      <c r="E190" s="78"/>
      <c r="F190" s="78"/>
      <c r="G190" s="78"/>
      <c r="H190" s="78"/>
      <c r="I190" s="78"/>
      <c r="J190" s="78"/>
      <c r="K190" s="78"/>
      <c r="L190" s="78"/>
    </row>
    <row r="191" spans="1:12" x14ac:dyDescent="0.25">
      <c r="A191" s="78"/>
      <c r="B191" s="78"/>
      <c r="C191" s="78"/>
      <c r="D191" s="78"/>
      <c r="E191" s="78"/>
      <c r="F191" s="78"/>
      <c r="G191" s="78"/>
      <c r="H191" s="78"/>
      <c r="I191" s="78"/>
      <c r="J191" s="78"/>
      <c r="K191" s="78"/>
      <c r="L191" s="78"/>
    </row>
    <row r="192" spans="1:12" x14ac:dyDescent="0.25">
      <c r="A192" s="78"/>
      <c r="B192" s="78"/>
      <c r="C192" s="78"/>
      <c r="D192" s="78"/>
      <c r="E192" s="78"/>
      <c r="F192" s="78"/>
      <c r="G192" s="78"/>
      <c r="H192" s="78"/>
      <c r="I192" s="78"/>
      <c r="J192" s="78"/>
      <c r="K192" s="78"/>
      <c r="L192" s="78"/>
    </row>
    <row r="193" spans="1:12" x14ac:dyDescent="0.25">
      <c r="A193" s="78"/>
      <c r="B193" s="78"/>
      <c r="C193" s="78"/>
      <c r="D193" s="78"/>
      <c r="E193" s="78"/>
      <c r="F193" s="78"/>
      <c r="G193" s="78"/>
      <c r="H193" s="78"/>
      <c r="I193" s="78"/>
      <c r="J193" s="78"/>
      <c r="K193" s="78"/>
      <c r="L193" s="78"/>
    </row>
    <row r="194" spans="1:12" x14ac:dyDescent="0.25">
      <c r="A194" s="78"/>
      <c r="B194" s="78"/>
      <c r="C194" s="78"/>
      <c r="D194" s="78"/>
      <c r="E194" s="78"/>
      <c r="F194" s="78"/>
      <c r="G194" s="78"/>
      <c r="H194" s="78"/>
      <c r="I194" s="78"/>
      <c r="J194" s="78"/>
      <c r="K194" s="78"/>
      <c r="L194" s="78"/>
    </row>
    <row r="195" spans="1:12" x14ac:dyDescent="0.25">
      <c r="A195" s="78"/>
      <c r="B195" s="78"/>
      <c r="C195" s="78"/>
      <c r="D195" s="78"/>
      <c r="E195" s="78"/>
      <c r="F195" s="78"/>
      <c r="G195" s="78"/>
      <c r="H195" s="78"/>
      <c r="I195" s="78"/>
      <c r="J195" s="78"/>
      <c r="K195" s="78"/>
      <c r="L195" s="78"/>
    </row>
    <row r="196" spans="1:12" x14ac:dyDescent="0.25">
      <c r="A196" s="78"/>
      <c r="B196" s="78"/>
      <c r="C196" s="78"/>
      <c r="D196" s="78"/>
      <c r="E196" s="78"/>
      <c r="F196" s="78"/>
      <c r="G196" s="78"/>
      <c r="H196" s="78"/>
      <c r="I196" s="78"/>
      <c r="J196" s="78"/>
      <c r="K196" s="78"/>
      <c r="L196" s="78"/>
    </row>
    <row r="197" spans="1:12" x14ac:dyDescent="0.25">
      <c r="A197" s="78"/>
      <c r="B197" s="78"/>
      <c r="C197" s="78"/>
      <c r="D197" s="78"/>
      <c r="E197" s="78"/>
      <c r="F197" s="78"/>
      <c r="G197" s="78"/>
      <c r="H197" s="78"/>
      <c r="I197" s="78"/>
      <c r="J197" s="78"/>
      <c r="K197" s="78"/>
      <c r="L197" s="78"/>
    </row>
    <row r="198" spans="1:12" x14ac:dyDescent="0.25">
      <c r="A198" s="78"/>
      <c r="B198" s="78"/>
      <c r="C198" s="78"/>
      <c r="D198" s="78"/>
      <c r="E198" s="78"/>
      <c r="F198" s="78"/>
      <c r="G198" s="78"/>
      <c r="H198" s="78"/>
      <c r="I198" s="78"/>
      <c r="J198" s="78"/>
      <c r="K198" s="78"/>
      <c r="L198" s="78"/>
    </row>
    <row r="199" spans="1:12" x14ac:dyDescent="0.25">
      <c r="A199" s="78"/>
      <c r="B199" s="78"/>
      <c r="C199" s="78"/>
      <c r="D199" s="78"/>
      <c r="E199" s="78"/>
      <c r="F199" s="78"/>
      <c r="G199" s="78"/>
      <c r="H199" s="78"/>
      <c r="I199" s="78"/>
      <c r="J199" s="78"/>
      <c r="K199" s="78"/>
      <c r="L199" s="78"/>
    </row>
    <row r="200" spans="1:12" x14ac:dyDescent="0.25">
      <c r="A200" s="78"/>
      <c r="B200" s="78"/>
      <c r="C200" s="78"/>
      <c r="D200" s="78"/>
      <c r="E200" s="78"/>
      <c r="F200" s="78"/>
      <c r="G200" s="78"/>
      <c r="H200" s="78"/>
      <c r="I200" s="78"/>
      <c r="J200" s="78"/>
      <c r="K200" s="78"/>
      <c r="L200" s="78"/>
    </row>
    <row r="201" spans="1:12" x14ac:dyDescent="0.25">
      <c r="A201" s="78"/>
      <c r="B201" s="78"/>
      <c r="C201" s="78"/>
      <c r="D201" s="78"/>
      <c r="E201" s="78"/>
      <c r="F201" s="78"/>
      <c r="G201" s="78"/>
      <c r="H201" s="78"/>
      <c r="I201" s="78"/>
      <c r="J201" s="78"/>
      <c r="K201" s="78"/>
      <c r="L201" s="78"/>
    </row>
    <row r="202" spans="1:12" x14ac:dyDescent="0.25">
      <c r="A202" s="78"/>
      <c r="B202" s="78"/>
      <c r="C202" s="78"/>
      <c r="D202" s="78"/>
      <c r="E202" s="78"/>
      <c r="F202" s="78"/>
      <c r="G202" s="78"/>
      <c r="H202" s="78"/>
      <c r="I202" s="78"/>
      <c r="J202" s="78"/>
      <c r="K202" s="78"/>
      <c r="L202" s="78"/>
    </row>
    <row r="203" spans="1:12" x14ac:dyDescent="0.25">
      <c r="A203" s="78"/>
      <c r="B203" s="78"/>
      <c r="C203" s="78"/>
      <c r="D203" s="78"/>
      <c r="E203" s="78"/>
      <c r="F203" s="78"/>
      <c r="G203" s="78"/>
      <c r="H203" s="78"/>
      <c r="I203" s="78"/>
      <c r="J203" s="78"/>
      <c r="K203" s="78"/>
      <c r="L203" s="78"/>
    </row>
    <row r="204" spans="1:12" x14ac:dyDescent="0.25">
      <c r="A204" s="78"/>
      <c r="B204" s="78"/>
      <c r="C204" s="78"/>
      <c r="D204" s="78"/>
      <c r="E204" s="78"/>
      <c r="F204" s="78"/>
      <c r="G204" s="78"/>
      <c r="H204" s="78"/>
      <c r="I204" s="78"/>
      <c r="J204" s="78"/>
      <c r="K204" s="78"/>
      <c r="L204" s="78"/>
    </row>
    <row r="205" spans="1:12" x14ac:dyDescent="0.25">
      <c r="A205" s="78"/>
      <c r="B205" s="78"/>
      <c r="C205" s="78"/>
      <c r="D205" s="78"/>
      <c r="E205" s="78"/>
      <c r="F205" s="78"/>
      <c r="G205" s="78"/>
      <c r="H205" s="78"/>
      <c r="I205" s="78"/>
      <c r="J205" s="78"/>
      <c r="K205" s="78"/>
      <c r="L205" s="78"/>
    </row>
    <row r="206" spans="1:12" x14ac:dyDescent="0.25">
      <c r="A206" s="78"/>
      <c r="B206" s="78"/>
      <c r="C206" s="78"/>
      <c r="D206" s="78"/>
      <c r="E206" s="78"/>
      <c r="F206" s="78"/>
      <c r="G206" s="78"/>
      <c r="H206" s="78"/>
      <c r="I206" s="78"/>
      <c r="J206" s="78"/>
      <c r="K206" s="78"/>
      <c r="L206" s="78"/>
    </row>
    <row r="207" spans="1:12" x14ac:dyDescent="0.25">
      <c r="A207" s="78"/>
      <c r="B207" s="78"/>
      <c r="C207" s="78"/>
      <c r="D207" s="78"/>
      <c r="E207" s="78"/>
      <c r="F207" s="78"/>
      <c r="G207" s="78"/>
      <c r="H207" s="78"/>
      <c r="I207" s="78"/>
      <c r="J207" s="78"/>
      <c r="K207" s="78"/>
      <c r="L207" s="78"/>
    </row>
    <row r="208" spans="1:12" x14ac:dyDescent="0.25">
      <c r="A208" s="78"/>
      <c r="B208" s="78"/>
      <c r="C208" s="78"/>
      <c r="D208" s="78"/>
      <c r="E208" s="78"/>
      <c r="F208" s="78"/>
      <c r="G208" s="78"/>
      <c r="H208" s="78"/>
      <c r="I208" s="78"/>
      <c r="J208" s="78"/>
      <c r="K208" s="78"/>
      <c r="L208" s="78"/>
    </row>
    <row r="209" spans="1:12" x14ac:dyDescent="0.25">
      <c r="A209" s="78"/>
      <c r="B209" s="78"/>
      <c r="C209" s="78"/>
      <c r="D209" s="78"/>
      <c r="E209" s="78"/>
      <c r="F209" s="78"/>
      <c r="G209" s="78"/>
      <c r="H209" s="78"/>
      <c r="I209" s="78"/>
      <c r="J209" s="78"/>
      <c r="K209" s="78"/>
      <c r="L209" s="78"/>
    </row>
    <row r="210" spans="1:12" x14ac:dyDescent="0.25">
      <c r="A210" s="78"/>
      <c r="B210" s="78"/>
      <c r="C210" s="78"/>
      <c r="D210" s="78"/>
      <c r="E210" s="78"/>
      <c r="F210" s="78"/>
      <c r="G210" s="78"/>
      <c r="H210" s="78"/>
      <c r="I210" s="78"/>
      <c r="J210" s="78"/>
      <c r="K210" s="78"/>
      <c r="L210" s="78"/>
    </row>
    <row r="211" spans="1:12" x14ac:dyDescent="0.25">
      <c r="A211" s="78"/>
      <c r="B211" s="78"/>
      <c r="C211" s="78"/>
      <c r="D211" s="78"/>
      <c r="E211" s="78"/>
      <c r="F211" s="78"/>
      <c r="G211" s="78"/>
      <c r="H211" s="78"/>
      <c r="I211" s="78"/>
      <c r="J211" s="78"/>
      <c r="K211" s="78"/>
      <c r="L211" s="78"/>
    </row>
    <row r="212" spans="1:12" x14ac:dyDescent="0.25">
      <c r="A212" s="78"/>
      <c r="B212" s="78"/>
      <c r="C212" s="78"/>
      <c r="D212" s="78"/>
      <c r="E212" s="78"/>
      <c r="F212" s="78"/>
      <c r="G212" s="78"/>
      <c r="H212" s="78"/>
      <c r="I212" s="78"/>
      <c r="J212" s="78"/>
      <c r="K212" s="78"/>
      <c r="L212" s="78"/>
    </row>
    <row r="213" spans="1:12" x14ac:dyDescent="0.25">
      <c r="A213" s="78"/>
      <c r="B213" s="78"/>
      <c r="C213" s="78"/>
      <c r="D213" s="78"/>
      <c r="E213" s="78"/>
      <c r="F213" s="78"/>
      <c r="G213" s="78"/>
      <c r="H213" s="78"/>
      <c r="I213" s="78"/>
      <c r="J213" s="78"/>
      <c r="K213" s="78"/>
      <c r="L213" s="78"/>
    </row>
    <row r="214" spans="1:12" x14ac:dyDescent="0.25">
      <c r="A214" s="78"/>
      <c r="B214" s="78"/>
      <c r="C214" s="78"/>
      <c r="D214" s="78"/>
      <c r="E214" s="78"/>
      <c r="F214" s="78"/>
      <c r="G214" s="78"/>
      <c r="H214" s="78"/>
      <c r="I214" s="78"/>
      <c r="J214" s="78"/>
      <c r="K214" s="78"/>
      <c r="L214" s="78"/>
    </row>
    <row r="215" spans="1:12" x14ac:dyDescent="0.25">
      <c r="A215" s="78"/>
      <c r="B215" s="78"/>
      <c r="C215" s="78"/>
      <c r="D215" s="78"/>
      <c r="E215" s="78"/>
      <c r="F215" s="78"/>
      <c r="G215" s="78"/>
      <c r="H215" s="78"/>
      <c r="I215" s="78"/>
      <c r="J215" s="78"/>
      <c r="K215" s="78"/>
      <c r="L215" s="78"/>
    </row>
    <row r="216" spans="1:12" x14ac:dyDescent="0.25">
      <c r="A216" s="78"/>
      <c r="B216" s="78"/>
      <c r="C216" s="78"/>
      <c r="D216" s="78"/>
      <c r="E216" s="78"/>
      <c r="F216" s="78"/>
      <c r="G216" s="78"/>
      <c r="H216" s="78"/>
      <c r="I216" s="78"/>
      <c r="J216" s="78"/>
      <c r="K216" s="78"/>
      <c r="L216" s="78"/>
    </row>
    <row r="217" spans="1:12" x14ac:dyDescent="0.25">
      <c r="A217" s="78"/>
      <c r="B217" s="78"/>
      <c r="C217" s="78"/>
      <c r="D217" s="78"/>
      <c r="E217" s="78"/>
      <c r="F217" s="78"/>
      <c r="G217" s="78"/>
      <c r="H217" s="78"/>
      <c r="I217" s="78"/>
      <c r="J217" s="78"/>
      <c r="K217" s="78"/>
      <c r="L217" s="78"/>
    </row>
    <row r="218" spans="1:12" x14ac:dyDescent="0.25">
      <c r="A218" s="78"/>
      <c r="B218" s="78"/>
      <c r="C218" s="78"/>
      <c r="D218" s="78"/>
      <c r="E218" s="78"/>
      <c r="F218" s="78"/>
      <c r="G218" s="78"/>
      <c r="H218" s="78"/>
      <c r="I218" s="78"/>
      <c r="J218" s="78"/>
      <c r="K218" s="78"/>
      <c r="L218" s="78"/>
    </row>
    <row r="219" spans="1:12" x14ac:dyDescent="0.25">
      <c r="A219" s="78"/>
      <c r="B219" s="78"/>
      <c r="C219" s="78"/>
      <c r="D219" s="78"/>
      <c r="E219" s="78"/>
      <c r="F219" s="78"/>
      <c r="G219" s="78"/>
      <c r="H219" s="78"/>
      <c r="I219" s="78"/>
      <c r="J219" s="78"/>
      <c r="K219" s="78"/>
      <c r="L219" s="78"/>
    </row>
    <row r="220" spans="1:12" x14ac:dyDescent="0.25">
      <c r="A220" s="78"/>
      <c r="B220" s="78"/>
      <c r="C220" s="78"/>
      <c r="D220" s="78"/>
      <c r="E220" s="78"/>
      <c r="F220" s="78"/>
      <c r="G220" s="78"/>
      <c r="H220" s="78"/>
      <c r="I220" s="78"/>
      <c r="J220" s="78"/>
      <c r="K220" s="78"/>
      <c r="L220" s="78"/>
    </row>
    <row r="221" spans="1:12" x14ac:dyDescent="0.25">
      <c r="A221" s="78"/>
      <c r="B221" s="78"/>
      <c r="C221" s="78"/>
      <c r="D221" s="78"/>
      <c r="E221" s="78"/>
      <c r="F221" s="78"/>
      <c r="G221" s="78"/>
      <c r="H221" s="78"/>
      <c r="I221" s="78"/>
      <c r="J221" s="78"/>
      <c r="K221" s="78"/>
      <c r="L221" s="78"/>
    </row>
    <row r="222" spans="1:12" x14ac:dyDescent="0.25">
      <c r="A222" s="78"/>
      <c r="B222" s="78"/>
      <c r="C222" s="78"/>
      <c r="D222" s="78"/>
      <c r="E222" s="78"/>
      <c r="F222" s="78"/>
      <c r="G222" s="78"/>
      <c r="H222" s="78"/>
      <c r="I222" s="78"/>
      <c r="J222" s="78"/>
      <c r="K222" s="78"/>
      <c r="L222" s="78"/>
    </row>
    <row r="223" spans="1:12" x14ac:dyDescent="0.25">
      <c r="A223" s="78"/>
      <c r="B223" s="78"/>
      <c r="C223" s="78"/>
      <c r="D223" s="78"/>
      <c r="E223" s="78"/>
      <c r="F223" s="78"/>
      <c r="G223" s="78"/>
      <c r="H223" s="78"/>
      <c r="I223" s="78"/>
      <c r="J223" s="78"/>
      <c r="K223" s="78"/>
      <c r="L223" s="78"/>
    </row>
    <row r="224" spans="1:12" x14ac:dyDescent="0.25">
      <c r="A224" s="78"/>
      <c r="B224" s="78"/>
      <c r="C224" s="78"/>
      <c r="D224" s="78"/>
      <c r="E224" s="78"/>
      <c r="F224" s="78"/>
      <c r="G224" s="78"/>
      <c r="H224" s="78"/>
      <c r="I224" s="78"/>
      <c r="J224" s="78"/>
      <c r="K224" s="78"/>
      <c r="L224" s="78"/>
    </row>
    <row r="225" spans="1:12" x14ac:dyDescent="0.25">
      <c r="A225" s="78"/>
      <c r="B225" s="78"/>
      <c r="C225" s="78"/>
      <c r="D225" s="78"/>
      <c r="E225" s="78"/>
      <c r="F225" s="78"/>
      <c r="G225" s="78"/>
      <c r="H225" s="78"/>
      <c r="I225" s="78"/>
      <c r="J225" s="78"/>
      <c r="K225" s="78"/>
      <c r="L225" s="78"/>
    </row>
    <row r="226" spans="1:12" x14ac:dyDescent="0.25">
      <c r="A226" s="78"/>
      <c r="B226" s="78"/>
      <c r="C226" s="78"/>
      <c r="D226" s="78"/>
      <c r="E226" s="78"/>
      <c r="F226" s="78"/>
      <c r="G226" s="78"/>
      <c r="H226" s="78"/>
      <c r="I226" s="78"/>
      <c r="J226" s="78"/>
      <c r="K226" s="78"/>
      <c r="L226" s="78"/>
    </row>
    <row r="227" spans="1:12" x14ac:dyDescent="0.25">
      <c r="A227" s="78"/>
      <c r="B227" s="78"/>
      <c r="C227" s="78"/>
      <c r="D227" s="78"/>
      <c r="E227" s="78"/>
      <c r="F227" s="78"/>
      <c r="G227" s="78"/>
      <c r="H227" s="78"/>
      <c r="I227" s="78"/>
      <c r="J227" s="78"/>
      <c r="K227" s="78"/>
      <c r="L227" s="78"/>
    </row>
    <row r="228" spans="1:12" x14ac:dyDescent="0.25">
      <c r="A228" s="78"/>
      <c r="B228" s="78"/>
      <c r="C228" s="78"/>
      <c r="D228" s="78"/>
      <c r="E228" s="78"/>
      <c r="F228" s="78"/>
      <c r="G228" s="78"/>
      <c r="H228" s="78"/>
      <c r="I228" s="78"/>
      <c r="J228" s="78"/>
      <c r="K228" s="78"/>
      <c r="L228" s="78"/>
    </row>
    <row r="229" spans="1:12" x14ac:dyDescent="0.25">
      <c r="A229" s="78"/>
      <c r="B229" s="78"/>
      <c r="C229" s="78"/>
      <c r="D229" s="78"/>
      <c r="E229" s="78"/>
      <c r="F229" s="78"/>
      <c r="G229" s="78"/>
      <c r="H229" s="78"/>
      <c r="I229" s="78"/>
      <c r="J229" s="78"/>
      <c r="K229" s="78"/>
      <c r="L229" s="78"/>
    </row>
    <row r="230" spans="1:12" x14ac:dyDescent="0.25">
      <c r="A230" s="78"/>
      <c r="B230" s="78"/>
      <c r="C230" s="78"/>
      <c r="D230" s="78"/>
      <c r="E230" s="78"/>
      <c r="F230" s="78"/>
      <c r="G230" s="78"/>
      <c r="H230" s="78"/>
      <c r="I230" s="78"/>
      <c r="J230" s="78"/>
      <c r="K230" s="78"/>
      <c r="L230" s="78"/>
    </row>
    <row r="231" spans="1:12" x14ac:dyDescent="0.25">
      <c r="A231" s="78"/>
      <c r="B231" s="78"/>
      <c r="C231" s="78"/>
      <c r="D231" s="78"/>
      <c r="E231" s="78"/>
      <c r="F231" s="78"/>
      <c r="G231" s="78"/>
      <c r="H231" s="78"/>
      <c r="I231" s="78"/>
      <c r="J231" s="78"/>
      <c r="K231" s="78"/>
      <c r="L231" s="78"/>
    </row>
    <row r="232" spans="1:12" x14ac:dyDescent="0.25">
      <c r="A232" s="78"/>
      <c r="B232" s="78"/>
      <c r="C232" s="78"/>
      <c r="D232" s="78"/>
      <c r="E232" s="78"/>
      <c r="F232" s="78"/>
      <c r="G232" s="78"/>
      <c r="H232" s="78"/>
      <c r="I232" s="78"/>
      <c r="J232" s="78"/>
      <c r="K232" s="78"/>
      <c r="L232" s="78"/>
    </row>
    <row r="233" spans="1:12" x14ac:dyDescent="0.25">
      <c r="A233" s="78"/>
      <c r="B233" s="78"/>
      <c r="C233" s="78"/>
      <c r="D233" s="78"/>
      <c r="E233" s="78"/>
      <c r="F233" s="78"/>
      <c r="G233" s="78"/>
      <c r="H233" s="78"/>
      <c r="I233" s="78"/>
      <c r="J233" s="78"/>
      <c r="K233" s="78"/>
      <c r="L233" s="78"/>
    </row>
    <row r="234" spans="1:12" x14ac:dyDescent="0.25">
      <c r="A234" s="78"/>
      <c r="B234" s="78"/>
      <c r="C234" s="78"/>
      <c r="D234" s="78"/>
      <c r="E234" s="78"/>
      <c r="F234" s="78"/>
      <c r="G234" s="78"/>
      <c r="H234" s="78"/>
      <c r="I234" s="78"/>
      <c r="J234" s="78"/>
      <c r="K234" s="78"/>
      <c r="L234" s="78"/>
    </row>
    <row r="235" spans="1:12" x14ac:dyDescent="0.25">
      <c r="A235" s="78"/>
      <c r="B235" s="78"/>
      <c r="C235" s="78"/>
      <c r="D235" s="78"/>
      <c r="E235" s="78"/>
      <c r="F235" s="78"/>
      <c r="G235" s="78"/>
      <c r="H235" s="78"/>
      <c r="I235" s="78"/>
      <c r="J235" s="78"/>
      <c r="K235" s="78"/>
      <c r="L235" s="78"/>
    </row>
    <row r="236" spans="1:12" x14ac:dyDescent="0.25">
      <c r="A236" s="78"/>
      <c r="B236" s="78"/>
      <c r="C236" s="78"/>
      <c r="D236" s="78"/>
      <c r="E236" s="78"/>
      <c r="F236" s="78"/>
      <c r="G236" s="78"/>
      <c r="H236" s="78"/>
      <c r="I236" s="78"/>
      <c r="J236" s="78"/>
      <c r="K236" s="78"/>
      <c r="L236" s="78"/>
    </row>
    <row r="237" spans="1:12" x14ac:dyDescent="0.25">
      <c r="A237" s="78"/>
      <c r="B237" s="78"/>
      <c r="C237" s="78"/>
      <c r="D237" s="78"/>
      <c r="E237" s="78"/>
      <c r="F237" s="78"/>
      <c r="G237" s="78"/>
      <c r="H237" s="78"/>
      <c r="I237" s="78"/>
      <c r="J237" s="78"/>
      <c r="K237" s="78"/>
      <c r="L237" s="78"/>
    </row>
    <row r="238" spans="1:12" x14ac:dyDescent="0.25">
      <c r="A238" s="78"/>
      <c r="B238" s="78"/>
      <c r="C238" s="78"/>
      <c r="D238" s="78"/>
      <c r="E238" s="78"/>
      <c r="F238" s="78"/>
      <c r="G238" s="78"/>
      <c r="H238" s="78"/>
      <c r="I238" s="78"/>
      <c r="J238" s="78"/>
      <c r="K238" s="78"/>
      <c r="L238" s="78"/>
    </row>
    <row r="239" spans="1:12" x14ac:dyDescent="0.25">
      <c r="A239" s="78"/>
      <c r="B239" s="78"/>
      <c r="C239" s="78"/>
      <c r="D239" s="78"/>
      <c r="E239" s="78"/>
      <c r="F239" s="78"/>
      <c r="G239" s="78"/>
      <c r="H239" s="78"/>
      <c r="I239" s="78"/>
      <c r="J239" s="78"/>
      <c r="K239" s="78"/>
      <c r="L239" s="78"/>
    </row>
    <row r="240" spans="1:12" x14ac:dyDescent="0.25">
      <c r="A240" s="78"/>
      <c r="B240" s="78"/>
      <c r="C240" s="78"/>
      <c r="D240" s="78"/>
      <c r="E240" s="78"/>
      <c r="F240" s="78"/>
      <c r="G240" s="78"/>
      <c r="H240" s="78"/>
      <c r="I240" s="78"/>
      <c r="J240" s="78"/>
      <c r="K240" s="78"/>
      <c r="L240" s="78"/>
    </row>
    <row r="241" spans="1:12" x14ac:dyDescent="0.25">
      <c r="A241" s="78"/>
      <c r="B241" s="78"/>
      <c r="C241" s="78"/>
      <c r="D241" s="78"/>
      <c r="E241" s="78"/>
      <c r="F241" s="78"/>
      <c r="G241" s="78"/>
      <c r="H241" s="78"/>
      <c r="I241" s="78"/>
      <c r="J241" s="78"/>
      <c r="K241" s="78"/>
      <c r="L241" s="78"/>
    </row>
    <row r="242" spans="1:12" x14ac:dyDescent="0.25">
      <c r="A242" s="78"/>
      <c r="B242" s="78"/>
      <c r="C242" s="78"/>
      <c r="D242" s="78"/>
      <c r="E242" s="78"/>
      <c r="F242" s="78"/>
      <c r="G242" s="78"/>
      <c r="H242" s="78"/>
      <c r="I242" s="78"/>
      <c r="J242" s="78"/>
      <c r="K242" s="78"/>
      <c r="L242" s="78"/>
    </row>
    <row r="243" spans="1:12" x14ac:dyDescent="0.25">
      <c r="A243" s="78"/>
      <c r="B243" s="78"/>
      <c r="C243" s="78"/>
      <c r="D243" s="78"/>
      <c r="E243" s="78"/>
      <c r="F243" s="78"/>
      <c r="G243" s="78"/>
      <c r="H243" s="78"/>
      <c r="I243" s="78"/>
      <c r="J243" s="78"/>
      <c r="K243" s="78"/>
      <c r="L243" s="78"/>
    </row>
    <row r="244" spans="1:12" x14ac:dyDescent="0.25">
      <c r="A244" s="78"/>
      <c r="B244" s="78"/>
      <c r="C244" s="78"/>
      <c r="D244" s="78"/>
      <c r="E244" s="78"/>
      <c r="F244" s="78"/>
      <c r="G244" s="78"/>
      <c r="H244" s="78"/>
      <c r="I244" s="78"/>
      <c r="J244" s="78"/>
      <c r="K244" s="78"/>
      <c r="L244" s="78"/>
    </row>
    <row r="245" spans="1:12" x14ac:dyDescent="0.25">
      <c r="A245" s="78"/>
      <c r="B245" s="78"/>
      <c r="C245" s="78"/>
      <c r="D245" s="78"/>
      <c r="E245" s="78"/>
      <c r="F245" s="78"/>
      <c r="G245" s="78"/>
      <c r="H245" s="78"/>
      <c r="I245" s="78"/>
      <c r="J245" s="78"/>
      <c r="K245" s="78"/>
      <c r="L245" s="78"/>
    </row>
    <row r="246" spans="1:12" x14ac:dyDescent="0.25">
      <c r="A246" s="78"/>
      <c r="B246" s="78"/>
      <c r="C246" s="78"/>
      <c r="D246" s="78"/>
      <c r="E246" s="78"/>
      <c r="F246" s="78"/>
      <c r="G246" s="78"/>
      <c r="H246" s="78"/>
      <c r="I246" s="78"/>
      <c r="J246" s="78"/>
      <c r="K246" s="78"/>
      <c r="L246" s="78"/>
    </row>
    <row r="247" spans="1:12" x14ac:dyDescent="0.25">
      <c r="A247" s="78"/>
      <c r="B247" s="78"/>
      <c r="C247" s="78"/>
      <c r="D247" s="78"/>
      <c r="E247" s="78"/>
      <c r="F247" s="78"/>
      <c r="G247" s="78"/>
      <c r="H247" s="78"/>
      <c r="I247" s="78"/>
      <c r="J247" s="78"/>
      <c r="K247" s="78"/>
      <c r="L247" s="78"/>
    </row>
    <row r="248" spans="1:12" x14ac:dyDescent="0.25">
      <c r="A248" s="78"/>
      <c r="B248" s="78"/>
      <c r="C248" s="78"/>
      <c r="D248" s="78"/>
      <c r="E248" s="78"/>
      <c r="F248" s="78"/>
      <c r="G248" s="78"/>
      <c r="H248" s="78"/>
      <c r="I248" s="78"/>
      <c r="J248" s="78"/>
      <c r="K248" s="78"/>
      <c r="L248" s="78"/>
    </row>
    <row r="249" spans="1:12" x14ac:dyDescent="0.25">
      <c r="A249" s="78"/>
      <c r="B249" s="78"/>
      <c r="C249" s="78"/>
      <c r="D249" s="78"/>
      <c r="E249" s="78"/>
      <c r="F249" s="78"/>
      <c r="G249" s="78"/>
      <c r="H249" s="78"/>
      <c r="I249" s="78"/>
      <c r="J249" s="78"/>
      <c r="K249" s="78"/>
      <c r="L249" s="78"/>
    </row>
    <row r="250" spans="1:12" x14ac:dyDescent="0.25">
      <c r="A250" s="78"/>
      <c r="B250" s="78"/>
      <c r="C250" s="78"/>
      <c r="D250" s="78"/>
      <c r="E250" s="78"/>
      <c r="F250" s="78"/>
      <c r="G250" s="78"/>
      <c r="H250" s="78"/>
      <c r="I250" s="78"/>
      <c r="J250" s="78"/>
      <c r="K250" s="78"/>
      <c r="L250" s="78"/>
    </row>
    <row r="251" spans="1:12" x14ac:dyDescent="0.25">
      <c r="A251" s="78"/>
      <c r="B251" s="78"/>
      <c r="C251" s="78"/>
      <c r="D251" s="78"/>
      <c r="E251" s="78"/>
      <c r="F251" s="78"/>
      <c r="G251" s="78"/>
      <c r="H251" s="78"/>
      <c r="I251" s="78"/>
      <c r="J251" s="78"/>
      <c r="K251" s="78"/>
      <c r="L251" s="78"/>
    </row>
    <row r="252" spans="1:12" x14ac:dyDescent="0.25">
      <c r="A252" s="78"/>
      <c r="B252" s="78"/>
      <c r="C252" s="78"/>
      <c r="D252" s="78"/>
      <c r="E252" s="78"/>
      <c r="F252" s="78"/>
      <c r="G252" s="78"/>
      <c r="H252" s="78"/>
      <c r="I252" s="78"/>
      <c r="J252" s="78"/>
      <c r="K252" s="78"/>
      <c r="L252" s="78"/>
    </row>
    <row r="253" spans="1:12" x14ac:dyDescent="0.25">
      <c r="A253" s="78"/>
      <c r="B253" s="78"/>
      <c r="C253" s="78"/>
      <c r="D253" s="78"/>
      <c r="E253" s="78"/>
      <c r="F253" s="78"/>
      <c r="G253" s="78"/>
      <c r="H253" s="78"/>
      <c r="I253" s="78"/>
      <c r="J253" s="78"/>
      <c r="K253" s="78"/>
      <c r="L253" s="78"/>
    </row>
    <row r="254" spans="1:12" x14ac:dyDescent="0.25">
      <c r="A254" s="78"/>
      <c r="B254" s="78"/>
      <c r="C254" s="78"/>
      <c r="D254" s="78"/>
      <c r="E254" s="78"/>
      <c r="F254" s="78"/>
      <c r="G254" s="78"/>
      <c r="H254" s="78"/>
      <c r="I254" s="78"/>
      <c r="J254" s="78"/>
      <c r="K254" s="78"/>
      <c r="L254" s="78"/>
    </row>
    <row r="255" spans="1:12" x14ac:dyDescent="0.25">
      <c r="A255" s="78"/>
      <c r="B255" s="78"/>
      <c r="C255" s="78"/>
      <c r="D255" s="78"/>
      <c r="E255" s="78"/>
      <c r="F255" s="78"/>
      <c r="G255" s="78"/>
      <c r="H255" s="78"/>
      <c r="I255" s="78"/>
      <c r="J255" s="78"/>
      <c r="K255" s="78"/>
      <c r="L255" s="78"/>
    </row>
    <row r="256" spans="1:12" x14ac:dyDescent="0.25">
      <c r="A256" s="78"/>
      <c r="B256" s="78"/>
      <c r="C256" s="78"/>
      <c r="D256" s="78"/>
      <c r="E256" s="78"/>
      <c r="F256" s="78"/>
      <c r="G256" s="78"/>
      <c r="H256" s="78"/>
      <c r="I256" s="78"/>
      <c r="J256" s="78"/>
      <c r="K256" s="78"/>
      <c r="L256" s="78"/>
    </row>
    <row r="257" spans="1:12" x14ac:dyDescent="0.25">
      <c r="A257" s="78"/>
      <c r="B257" s="78"/>
      <c r="C257" s="78"/>
      <c r="D257" s="78"/>
      <c r="E257" s="78"/>
      <c r="F257" s="78"/>
      <c r="G257" s="78"/>
      <c r="H257" s="78"/>
      <c r="I257" s="78"/>
      <c r="J257" s="78"/>
      <c r="K257" s="78"/>
      <c r="L257" s="78"/>
    </row>
    <row r="258" spans="1:12" x14ac:dyDescent="0.25">
      <c r="A258" s="78"/>
      <c r="B258" s="78"/>
      <c r="C258" s="78"/>
      <c r="D258" s="78"/>
      <c r="E258" s="78"/>
      <c r="F258" s="78"/>
      <c r="G258" s="78"/>
      <c r="H258" s="78"/>
      <c r="I258" s="78"/>
      <c r="J258" s="78"/>
      <c r="K258" s="78"/>
      <c r="L258" s="78"/>
    </row>
    <row r="259" spans="1:12" x14ac:dyDescent="0.25">
      <c r="A259" s="78"/>
      <c r="B259" s="78"/>
      <c r="C259" s="78"/>
      <c r="D259" s="78"/>
      <c r="E259" s="78"/>
      <c r="F259" s="78"/>
      <c r="G259" s="78"/>
      <c r="H259" s="78"/>
      <c r="I259" s="78"/>
      <c r="J259" s="78"/>
      <c r="K259" s="78"/>
      <c r="L259" s="78"/>
    </row>
    <row r="260" spans="1:12" x14ac:dyDescent="0.25">
      <c r="A260" s="78"/>
      <c r="B260" s="78"/>
      <c r="C260" s="78"/>
      <c r="D260" s="78"/>
      <c r="E260" s="78"/>
      <c r="F260" s="78"/>
      <c r="G260" s="78"/>
      <c r="H260" s="78"/>
      <c r="I260" s="78"/>
      <c r="J260" s="78"/>
      <c r="K260" s="78"/>
      <c r="L260" s="78"/>
    </row>
    <row r="261" spans="1:12" x14ac:dyDescent="0.25">
      <c r="A261" s="78"/>
      <c r="B261" s="78"/>
      <c r="C261" s="78"/>
      <c r="D261" s="78"/>
      <c r="E261" s="78"/>
      <c r="F261" s="78"/>
      <c r="G261" s="78"/>
      <c r="H261" s="78"/>
      <c r="I261" s="78"/>
      <c r="J261" s="78"/>
      <c r="K261" s="78"/>
      <c r="L261" s="78"/>
    </row>
    <row r="262" spans="1:12" x14ac:dyDescent="0.25">
      <c r="A262" s="78"/>
      <c r="B262" s="78"/>
      <c r="C262" s="78"/>
      <c r="D262" s="78"/>
      <c r="E262" s="78"/>
      <c r="F262" s="78"/>
      <c r="G262" s="78"/>
      <c r="H262" s="78"/>
      <c r="I262" s="78"/>
      <c r="J262" s="78"/>
      <c r="K262" s="78"/>
      <c r="L262" s="78"/>
    </row>
    <row r="263" spans="1:12" x14ac:dyDescent="0.25">
      <c r="A263" s="78"/>
      <c r="B263" s="78"/>
      <c r="C263" s="78"/>
      <c r="D263" s="78"/>
      <c r="E263" s="78"/>
      <c r="F263" s="78"/>
      <c r="G263" s="78"/>
      <c r="H263" s="78"/>
      <c r="I263" s="78"/>
      <c r="J263" s="78"/>
      <c r="K263" s="78"/>
      <c r="L263" s="78"/>
    </row>
    <row r="264" spans="1:12" x14ac:dyDescent="0.25">
      <c r="A264" s="78"/>
      <c r="B264" s="78"/>
      <c r="C264" s="78"/>
      <c r="D264" s="78"/>
      <c r="E264" s="78"/>
      <c r="F264" s="78"/>
      <c r="G264" s="78"/>
      <c r="H264" s="78"/>
      <c r="I264" s="78"/>
      <c r="J264" s="78"/>
      <c r="K264" s="78"/>
      <c r="L264" s="78"/>
    </row>
    <row r="265" spans="1:12" x14ac:dyDescent="0.25">
      <c r="A265" s="78"/>
      <c r="B265" s="78"/>
      <c r="C265" s="78"/>
      <c r="D265" s="78"/>
      <c r="E265" s="78"/>
      <c r="F265" s="78"/>
      <c r="G265" s="78"/>
      <c r="H265" s="78"/>
      <c r="I265" s="78"/>
      <c r="J265" s="78"/>
      <c r="K265" s="78"/>
      <c r="L265" s="78"/>
    </row>
    <row r="266" spans="1:12" x14ac:dyDescent="0.25">
      <c r="A266" s="78"/>
      <c r="B266" s="78"/>
      <c r="C266" s="78"/>
      <c r="D266" s="78"/>
      <c r="E266" s="78"/>
      <c r="F266" s="78"/>
      <c r="G266" s="78"/>
      <c r="H266" s="78"/>
      <c r="I266" s="78"/>
      <c r="J266" s="78"/>
      <c r="K266" s="78"/>
      <c r="L266" s="78"/>
    </row>
    <row r="267" spans="1:12" x14ac:dyDescent="0.25">
      <c r="A267" s="78"/>
      <c r="B267" s="78"/>
      <c r="C267" s="78"/>
      <c r="D267" s="78"/>
      <c r="E267" s="78"/>
      <c r="F267" s="78"/>
      <c r="G267" s="78"/>
      <c r="H267" s="78"/>
      <c r="I267" s="78"/>
      <c r="J267" s="78"/>
      <c r="K267" s="78"/>
      <c r="L267" s="78"/>
    </row>
    <row r="268" spans="1:12" x14ac:dyDescent="0.25">
      <c r="A268" s="78"/>
      <c r="B268" s="78"/>
      <c r="C268" s="78"/>
      <c r="D268" s="78"/>
      <c r="E268" s="78"/>
      <c r="F268" s="78"/>
      <c r="G268" s="78"/>
      <c r="H268" s="78"/>
      <c r="I268" s="78"/>
      <c r="J268" s="78"/>
      <c r="K268" s="78"/>
      <c r="L268" s="78"/>
    </row>
    <row r="269" spans="1:12" x14ac:dyDescent="0.25">
      <c r="A269" s="78"/>
      <c r="B269" s="78"/>
      <c r="C269" s="78"/>
      <c r="D269" s="78"/>
      <c r="E269" s="78"/>
      <c r="F269" s="78"/>
      <c r="G269" s="78"/>
      <c r="H269" s="78"/>
      <c r="I269" s="78"/>
      <c r="J269" s="78"/>
      <c r="K269" s="78"/>
      <c r="L269" s="78"/>
    </row>
    <row r="270" spans="1:12" x14ac:dyDescent="0.25">
      <c r="A270" s="78"/>
      <c r="B270" s="78"/>
      <c r="C270" s="78"/>
      <c r="D270" s="78"/>
      <c r="E270" s="78"/>
      <c r="F270" s="78"/>
      <c r="G270" s="78"/>
      <c r="H270" s="78"/>
      <c r="I270" s="78"/>
      <c r="J270" s="78"/>
      <c r="K270" s="78"/>
      <c r="L270" s="78"/>
    </row>
    <row r="271" spans="1:12" x14ac:dyDescent="0.25">
      <c r="A271" s="78"/>
      <c r="B271" s="78"/>
      <c r="C271" s="78"/>
      <c r="D271" s="78"/>
      <c r="E271" s="78"/>
      <c r="F271" s="78"/>
      <c r="G271" s="78"/>
      <c r="H271" s="78"/>
      <c r="I271" s="78"/>
      <c r="J271" s="78"/>
      <c r="K271" s="78"/>
      <c r="L271" s="78"/>
    </row>
    <row r="272" spans="1:12" x14ac:dyDescent="0.25">
      <c r="A272" s="78"/>
      <c r="B272" s="78"/>
      <c r="C272" s="78"/>
      <c r="D272" s="78"/>
      <c r="E272" s="78"/>
      <c r="F272" s="78"/>
      <c r="G272" s="78"/>
      <c r="H272" s="78"/>
      <c r="I272" s="78"/>
      <c r="J272" s="78"/>
      <c r="K272" s="78"/>
      <c r="L272" s="78"/>
    </row>
    <row r="273" spans="1:12" x14ac:dyDescent="0.25">
      <c r="A273" s="78"/>
      <c r="B273" s="78"/>
      <c r="C273" s="78"/>
      <c r="D273" s="78"/>
      <c r="E273" s="78"/>
      <c r="F273" s="78"/>
      <c r="G273" s="78"/>
      <c r="H273" s="78"/>
      <c r="I273" s="78"/>
      <c r="J273" s="78"/>
      <c r="K273" s="78"/>
      <c r="L273" s="78"/>
    </row>
    <row r="274" spans="1:12" x14ac:dyDescent="0.25">
      <c r="A274" s="78"/>
      <c r="B274" s="78"/>
      <c r="C274" s="78"/>
      <c r="D274" s="78"/>
      <c r="E274" s="78"/>
      <c r="F274" s="78"/>
      <c r="G274" s="78"/>
      <c r="H274" s="78"/>
      <c r="I274" s="78"/>
      <c r="J274" s="78"/>
      <c r="K274" s="78"/>
      <c r="L274" s="78"/>
    </row>
    <row r="275" spans="1:12" x14ac:dyDescent="0.25">
      <c r="A275" s="78"/>
      <c r="B275" s="78"/>
      <c r="C275" s="78"/>
      <c r="D275" s="78"/>
      <c r="E275" s="78"/>
      <c r="F275" s="78"/>
      <c r="G275" s="78"/>
      <c r="H275" s="78"/>
      <c r="I275" s="78"/>
      <c r="J275" s="78"/>
      <c r="K275" s="78"/>
      <c r="L275" s="78"/>
    </row>
    <row r="276" spans="1:12" x14ac:dyDescent="0.25">
      <c r="A276" s="78"/>
      <c r="B276" s="78"/>
      <c r="C276" s="78"/>
      <c r="D276" s="78"/>
      <c r="E276" s="78"/>
      <c r="F276" s="78"/>
      <c r="G276" s="78"/>
      <c r="H276" s="78"/>
      <c r="I276" s="78"/>
      <c r="J276" s="78"/>
      <c r="K276" s="78"/>
      <c r="L276" s="78"/>
    </row>
    <row r="277" spans="1:12" x14ac:dyDescent="0.25">
      <c r="A277" s="78"/>
      <c r="B277" s="78"/>
      <c r="C277" s="78"/>
      <c r="D277" s="78"/>
      <c r="E277" s="78"/>
      <c r="F277" s="78"/>
      <c r="G277" s="78"/>
      <c r="H277" s="78"/>
      <c r="I277" s="78"/>
      <c r="J277" s="78"/>
      <c r="K277" s="78"/>
      <c r="L277" s="78"/>
    </row>
    <row r="278" spans="1:12" x14ac:dyDescent="0.25">
      <c r="A278" s="78"/>
      <c r="B278" s="78"/>
      <c r="C278" s="78"/>
      <c r="D278" s="78"/>
      <c r="E278" s="78"/>
      <c r="F278" s="78"/>
      <c r="G278" s="78"/>
      <c r="H278" s="78"/>
      <c r="I278" s="78"/>
      <c r="J278" s="78"/>
      <c r="K278" s="78"/>
      <c r="L278" s="78"/>
    </row>
    <row r="279" spans="1:12" x14ac:dyDescent="0.25">
      <c r="A279" s="78"/>
      <c r="B279" s="78"/>
      <c r="C279" s="78"/>
      <c r="D279" s="78"/>
      <c r="E279" s="78"/>
      <c r="F279" s="78"/>
      <c r="G279" s="78"/>
      <c r="H279" s="78"/>
      <c r="I279" s="78"/>
      <c r="J279" s="78"/>
      <c r="K279" s="78"/>
      <c r="L279" s="78"/>
    </row>
    <row r="280" spans="1:12" x14ac:dyDescent="0.25">
      <c r="A280" s="78"/>
      <c r="B280" s="78"/>
      <c r="C280" s="78"/>
      <c r="D280" s="78"/>
      <c r="E280" s="78"/>
      <c r="F280" s="78"/>
      <c r="G280" s="78"/>
      <c r="H280" s="78"/>
      <c r="I280" s="78"/>
      <c r="J280" s="78"/>
      <c r="K280" s="78"/>
      <c r="L280" s="78"/>
    </row>
    <row r="281" spans="1:12" x14ac:dyDescent="0.25">
      <c r="A281" s="78"/>
      <c r="B281" s="78"/>
      <c r="C281" s="78"/>
      <c r="D281" s="78"/>
      <c r="E281" s="78"/>
      <c r="F281" s="78"/>
      <c r="G281" s="78"/>
      <c r="H281" s="78"/>
      <c r="I281" s="78"/>
      <c r="J281" s="78"/>
      <c r="K281" s="78"/>
      <c r="L281" s="78"/>
    </row>
    <row r="282" spans="1:12" x14ac:dyDescent="0.25">
      <c r="A282" s="78"/>
      <c r="B282" s="78"/>
      <c r="C282" s="78"/>
      <c r="D282" s="78"/>
      <c r="E282" s="78"/>
      <c r="F282" s="78"/>
      <c r="G282" s="78"/>
      <c r="H282" s="78"/>
      <c r="I282" s="78"/>
      <c r="J282" s="78"/>
      <c r="K282" s="78"/>
      <c r="L282" s="78"/>
    </row>
    <row r="283" spans="1:12" x14ac:dyDescent="0.25">
      <c r="A283" s="78"/>
      <c r="B283" s="78"/>
      <c r="C283" s="78"/>
      <c r="D283" s="78"/>
      <c r="E283" s="78"/>
      <c r="F283" s="78"/>
      <c r="G283" s="78"/>
      <c r="H283" s="78"/>
      <c r="I283" s="78"/>
      <c r="J283" s="78"/>
      <c r="K283" s="78"/>
      <c r="L283" s="78"/>
    </row>
    <row r="284" spans="1:12" x14ac:dyDescent="0.25">
      <c r="A284" s="78"/>
      <c r="B284" s="78"/>
      <c r="C284" s="78"/>
      <c r="D284" s="78"/>
      <c r="E284" s="78"/>
      <c r="F284" s="78"/>
      <c r="G284" s="78"/>
      <c r="H284" s="78"/>
      <c r="I284" s="78"/>
      <c r="J284" s="78"/>
      <c r="K284" s="78"/>
      <c r="L284" s="78"/>
    </row>
    <row r="285" spans="1:12" x14ac:dyDescent="0.25">
      <c r="A285" s="78"/>
      <c r="B285" s="78"/>
      <c r="C285" s="78"/>
      <c r="D285" s="78"/>
      <c r="E285" s="78"/>
      <c r="F285" s="78"/>
      <c r="G285" s="78"/>
      <c r="H285" s="78"/>
      <c r="I285" s="78"/>
      <c r="J285" s="78"/>
      <c r="K285" s="78"/>
      <c r="L285" s="78"/>
    </row>
    <row r="286" spans="1:12" x14ac:dyDescent="0.25">
      <c r="A286" s="78"/>
      <c r="B286" s="78"/>
      <c r="C286" s="78"/>
      <c r="D286" s="78"/>
      <c r="E286" s="78"/>
      <c r="F286" s="78"/>
      <c r="G286" s="78"/>
      <c r="H286" s="78"/>
      <c r="I286" s="78"/>
      <c r="J286" s="78"/>
      <c r="K286" s="78"/>
      <c r="L286" s="78"/>
    </row>
    <row r="287" spans="1:12" x14ac:dyDescent="0.25">
      <c r="A287" s="78"/>
      <c r="B287" s="78"/>
      <c r="C287" s="78"/>
      <c r="D287" s="78"/>
      <c r="E287" s="78"/>
      <c r="F287" s="78"/>
      <c r="G287" s="78"/>
      <c r="H287" s="78"/>
      <c r="I287" s="78"/>
      <c r="J287" s="78"/>
      <c r="K287" s="78"/>
      <c r="L287" s="78"/>
    </row>
    <row r="288" spans="1:12" x14ac:dyDescent="0.25">
      <c r="A288" s="78"/>
      <c r="B288" s="78"/>
      <c r="C288" s="78"/>
      <c r="D288" s="78"/>
      <c r="E288" s="78"/>
      <c r="F288" s="78"/>
      <c r="G288" s="78"/>
      <c r="H288" s="78"/>
      <c r="I288" s="78"/>
      <c r="J288" s="78"/>
      <c r="K288" s="78"/>
      <c r="L288" s="78"/>
    </row>
    <row r="289" spans="1:12" x14ac:dyDescent="0.25">
      <c r="A289" s="78"/>
      <c r="B289" s="78"/>
      <c r="C289" s="78"/>
      <c r="D289" s="78"/>
      <c r="E289" s="78"/>
      <c r="F289" s="78"/>
      <c r="G289" s="78"/>
      <c r="H289" s="78"/>
      <c r="I289" s="78"/>
      <c r="J289" s="78"/>
      <c r="K289" s="78"/>
      <c r="L289" s="78"/>
    </row>
    <row r="290" spans="1:12" x14ac:dyDescent="0.25">
      <c r="A290" s="78"/>
      <c r="B290" s="78"/>
      <c r="C290" s="78"/>
      <c r="D290" s="78"/>
      <c r="E290" s="78"/>
      <c r="F290" s="78"/>
      <c r="G290" s="78"/>
      <c r="H290" s="78"/>
      <c r="I290" s="78"/>
      <c r="J290" s="78"/>
      <c r="K290" s="78"/>
      <c r="L290" s="78"/>
    </row>
    <row r="291" spans="1:12" x14ac:dyDescent="0.25">
      <c r="A291" s="78"/>
      <c r="B291" s="78"/>
      <c r="C291" s="78"/>
      <c r="D291" s="78"/>
      <c r="E291" s="78"/>
      <c r="F291" s="78"/>
      <c r="G291" s="78"/>
      <c r="H291" s="78"/>
      <c r="I291" s="78"/>
      <c r="J291" s="78"/>
      <c r="K291" s="78"/>
      <c r="L291" s="78"/>
    </row>
    <row r="292" spans="1:12" x14ac:dyDescent="0.25">
      <c r="A292" s="78"/>
      <c r="B292" s="78"/>
      <c r="C292" s="78"/>
      <c r="D292" s="78"/>
      <c r="E292" s="78"/>
      <c r="F292" s="78"/>
      <c r="G292" s="78"/>
      <c r="H292" s="78"/>
      <c r="I292" s="78"/>
      <c r="J292" s="78"/>
      <c r="K292" s="78"/>
      <c r="L292" s="78"/>
    </row>
    <row r="293" spans="1:12" x14ac:dyDescent="0.25">
      <c r="A293" s="78"/>
      <c r="B293" s="78"/>
      <c r="C293" s="78"/>
      <c r="D293" s="78"/>
      <c r="E293" s="78"/>
      <c r="F293" s="78"/>
      <c r="G293" s="78"/>
      <c r="H293" s="78"/>
      <c r="I293" s="78"/>
      <c r="J293" s="78"/>
      <c r="K293" s="78"/>
      <c r="L293" s="78"/>
    </row>
    <row r="294" spans="1:12" x14ac:dyDescent="0.25">
      <c r="A294" s="78"/>
      <c r="B294" s="78"/>
      <c r="C294" s="78"/>
      <c r="D294" s="78"/>
      <c r="E294" s="78"/>
      <c r="F294" s="78"/>
      <c r="G294" s="78"/>
      <c r="H294" s="78"/>
      <c r="I294" s="78"/>
      <c r="J294" s="78"/>
      <c r="K294" s="78"/>
      <c r="L294" s="78"/>
    </row>
    <row r="295" spans="1:12" x14ac:dyDescent="0.25">
      <c r="A295" s="78"/>
      <c r="B295" s="78"/>
      <c r="C295" s="78"/>
      <c r="D295" s="78"/>
      <c r="E295" s="78"/>
      <c r="F295" s="78"/>
      <c r="G295" s="78"/>
      <c r="H295" s="78"/>
      <c r="I295" s="78"/>
      <c r="J295" s="78"/>
      <c r="K295" s="78"/>
      <c r="L295" s="78"/>
    </row>
    <row r="296" spans="1:12" x14ac:dyDescent="0.25">
      <c r="A296" s="78"/>
      <c r="B296" s="78"/>
      <c r="C296" s="78"/>
      <c r="D296" s="78"/>
      <c r="E296" s="78"/>
      <c r="F296" s="78"/>
      <c r="G296" s="78"/>
      <c r="H296" s="78"/>
      <c r="I296" s="78"/>
      <c r="J296" s="78"/>
      <c r="K296" s="78"/>
      <c r="L296" s="78"/>
    </row>
    <row r="297" spans="1:12" x14ac:dyDescent="0.25">
      <c r="A297" s="78"/>
      <c r="B297" s="78"/>
      <c r="C297" s="78"/>
      <c r="D297" s="78"/>
      <c r="E297" s="78"/>
      <c r="F297" s="78"/>
      <c r="G297" s="78"/>
      <c r="H297" s="78"/>
      <c r="I297" s="78"/>
      <c r="J297" s="78"/>
      <c r="K297" s="78"/>
      <c r="L297" s="78"/>
    </row>
    <row r="298" spans="1:12" x14ac:dyDescent="0.25">
      <c r="A298" s="78"/>
      <c r="B298" s="78"/>
      <c r="C298" s="78"/>
      <c r="D298" s="78"/>
      <c r="E298" s="78"/>
      <c r="F298" s="78"/>
      <c r="G298" s="78"/>
      <c r="H298" s="78"/>
      <c r="I298" s="78"/>
      <c r="J298" s="78"/>
      <c r="K298" s="78"/>
      <c r="L298" s="78"/>
    </row>
    <row r="299" spans="1:12" x14ac:dyDescent="0.25">
      <c r="A299" s="78"/>
      <c r="B299" s="78"/>
      <c r="C299" s="78"/>
      <c r="D299" s="78"/>
      <c r="E299" s="78"/>
      <c r="F299" s="78"/>
      <c r="G299" s="78"/>
      <c r="H299" s="78"/>
      <c r="I299" s="78"/>
      <c r="J299" s="78"/>
      <c r="K299" s="78"/>
      <c r="L299" s="78"/>
    </row>
    <row r="300" spans="1:12" x14ac:dyDescent="0.25">
      <c r="A300" s="78"/>
      <c r="B300" s="78"/>
      <c r="C300" s="78"/>
      <c r="D300" s="78"/>
      <c r="E300" s="78"/>
      <c r="F300" s="78"/>
      <c r="G300" s="78"/>
      <c r="H300" s="78"/>
      <c r="I300" s="78"/>
      <c r="J300" s="78"/>
      <c r="K300" s="78"/>
      <c r="L300" s="78"/>
    </row>
    <row r="301" spans="1:12" x14ac:dyDescent="0.25">
      <c r="A301" s="78"/>
      <c r="B301" s="78"/>
      <c r="C301" s="78"/>
      <c r="D301" s="78"/>
      <c r="E301" s="78"/>
      <c r="F301" s="78"/>
      <c r="G301" s="78"/>
      <c r="H301" s="78"/>
      <c r="I301" s="78"/>
      <c r="J301" s="78"/>
      <c r="K301" s="78"/>
      <c r="L301" s="78"/>
    </row>
    <row r="302" spans="1:12" x14ac:dyDescent="0.25">
      <c r="A302" s="78"/>
      <c r="B302" s="78"/>
      <c r="C302" s="78"/>
      <c r="D302" s="78"/>
      <c r="E302" s="78"/>
      <c r="F302" s="78"/>
      <c r="G302" s="78"/>
      <c r="H302" s="78"/>
      <c r="I302" s="78"/>
      <c r="J302" s="78"/>
      <c r="K302" s="78"/>
      <c r="L302" s="78"/>
    </row>
    <row r="303" spans="1:12" x14ac:dyDescent="0.25">
      <c r="A303" s="78"/>
      <c r="B303" s="78"/>
      <c r="C303" s="78"/>
      <c r="D303" s="78"/>
      <c r="E303" s="78"/>
      <c r="F303" s="78"/>
      <c r="G303" s="78"/>
      <c r="H303" s="78"/>
      <c r="I303" s="78"/>
      <c r="J303" s="78"/>
      <c r="K303" s="78"/>
      <c r="L303" s="78"/>
    </row>
    <row r="304" spans="1:12" x14ac:dyDescent="0.25">
      <c r="A304" s="78"/>
      <c r="B304" s="78"/>
      <c r="C304" s="78"/>
      <c r="D304" s="78"/>
      <c r="E304" s="78"/>
      <c r="F304" s="78"/>
      <c r="G304" s="78"/>
      <c r="H304" s="78"/>
      <c r="I304" s="78"/>
      <c r="J304" s="78"/>
      <c r="K304" s="78"/>
      <c r="L304" s="78"/>
    </row>
    <row r="305" spans="1:12" x14ac:dyDescent="0.25">
      <c r="A305" s="78"/>
      <c r="B305" s="78"/>
      <c r="C305" s="78"/>
      <c r="D305" s="78"/>
      <c r="E305" s="78"/>
      <c r="F305" s="78"/>
      <c r="G305" s="78"/>
      <c r="H305" s="78"/>
      <c r="I305" s="78"/>
      <c r="J305" s="78"/>
      <c r="K305" s="78"/>
      <c r="L305" s="78"/>
    </row>
    <row r="306" spans="1:12" x14ac:dyDescent="0.25">
      <c r="A306" s="78"/>
      <c r="B306" s="78"/>
      <c r="C306" s="78"/>
      <c r="D306" s="78"/>
      <c r="E306" s="78"/>
      <c r="F306" s="78"/>
      <c r="G306" s="78"/>
      <c r="H306" s="78"/>
      <c r="I306" s="78"/>
      <c r="J306" s="78"/>
      <c r="K306" s="78"/>
      <c r="L306" s="78"/>
    </row>
    <row r="307" spans="1:12" x14ac:dyDescent="0.25">
      <c r="A307" s="78"/>
      <c r="B307" s="78"/>
      <c r="C307" s="78"/>
      <c r="D307" s="78"/>
      <c r="E307" s="78"/>
      <c r="F307" s="78"/>
      <c r="G307" s="78"/>
      <c r="H307" s="78"/>
      <c r="I307" s="78"/>
      <c r="J307" s="78"/>
      <c r="K307" s="78"/>
      <c r="L307" s="78"/>
    </row>
    <row r="308" spans="1:12" x14ac:dyDescent="0.25">
      <c r="A308" s="78"/>
      <c r="B308" s="78"/>
      <c r="C308" s="78"/>
      <c r="D308" s="78"/>
      <c r="E308" s="78"/>
      <c r="F308" s="78"/>
      <c r="G308" s="78"/>
      <c r="H308" s="78"/>
      <c r="I308" s="78"/>
      <c r="J308" s="78"/>
      <c r="K308" s="78"/>
      <c r="L308" s="78"/>
    </row>
    <row r="309" spans="1:12" x14ac:dyDescent="0.25">
      <c r="A309" s="78"/>
      <c r="B309" s="78"/>
      <c r="C309" s="78"/>
      <c r="D309" s="78"/>
      <c r="E309" s="78"/>
      <c r="F309" s="78"/>
      <c r="G309" s="78"/>
      <c r="H309" s="78"/>
      <c r="I309" s="78"/>
      <c r="J309" s="78"/>
      <c r="K309" s="78"/>
      <c r="L309" s="78"/>
    </row>
    <row r="310" spans="1:12" x14ac:dyDescent="0.25">
      <c r="A310" s="78"/>
      <c r="B310" s="78"/>
      <c r="C310" s="78"/>
      <c r="D310" s="78"/>
      <c r="E310" s="78"/>
      <c r="F310" s="78"/>
      <c r="G310" s="78"/>
      <c r="H310" s="78"/>
      <c r="I310" s="78"/>
      <c r="J310" s="78"/>
      <c r="K310" s="78"/>
      <c r="L310" s="78"/>
    </row>
    <row r="311" spans="1:12" x14ac:dyDescent="0.25">
      <c r="A311" s="78"/>
      <c r="B311" s="78"/>
      <c r="C311" s="78"/>
      <c r="D311" s="78"/>
      <c r="E311" s="78"/>
      <c r="F311" s="78"/>
      <c r="G311" s="78"/>
      <c r="H311" s="78"/>
      <c r="I311" s="78"/>
      <c r="J311" s="78"/>
      <c r="K311" s="78"/>
      <c r="L311" s="78"/>
    </row>
    <row r="312" spans="1:12" x14ac:dyDescent="0.25">
      <c r="A312" s="78"/>
      <c r="B312" s="78"/>
      <c r="C312" s="78"/>
      <c r="D312" s="78"/>
      <c r="E312" s="78"/>
      <c r="F312" s="78"/>
      <c r="G312" s="78"/>
      <c r="H312" s="78"/>
      <c r="I312" s="78"/>
      <c r="J312" s="78"/>
      <c r="K312" s="78"/>
      <c r="L312" s="78"/>
    </row>
    <row r="313" spans="1:12" x14ac:dyDescent="0.25">
      <c r="A313" s="78"/>
      <c r="B313" s="78"/>
      <c r="C313" s="78"/>
      <c r="D313" s="78"/>
      <c r="E313" s="78"/>
      <c r="F313" s="78"/>
      <c r="G313" s="78"/>
      <c r="H313" s="78"/>
      <c r="I313" s="78"/>
      <c r="J313" s="78"/>
      <c r="K313" s="78"/>
      <c r="L313" s="78"/>
    </row>
    <row r="314" spans="1:12" x14ac:dyDescent="0.25">
      <c r="A314" s="78"/>
      <c r="B314" s="78"/>
      <c r="C314" s="78"/>
      <c r="D314" s="78"/>
      <c r="E314" s="78"/>
      <c r="F314" s="78"/>
      <c r="G314" s="78"/>
      <c r="H314" s="78"/>
      <c r="I314" s="78"/>
      <c r="J314" s="78"/>
      <c r="K314" s="78"/>
      <c r="L314" s="78"/>
    </row>
    <row r="315" spans="1:12" x14ac:dyDescent="0.25">
      <c r="A315" s="78"/>
      <c r="B315" s="78"/>
      <c r="C315" s="78"/>
      <c r="D315" s="78"/>
      <c r="E315" s="78"/>
      <c r="F315" s="78"/>
      <c r="G315" s="78"/>
      <c r="H315" s="78"/>
      <c r="I315" s="78"/>
      <c r="J315" s="78"/>
      <c r="K315" s="78"/>
      <c r="L315" s="78"/>
    </row>
    <row r="316" spans="1:12" x14ac:dyDescent="0.25">
      <c r="A316" s="78"/>
      <c r="B316" s="78"/>
      <c r="C316" s="78"/>
      <c r="D316" s="78"/>
      <c r="E316" s="78"/>
      <c r="F316" s="78"/>
      <c r="G316" s="78"/>
      <c r="H316" s="78"/>
      <c r="I316" s="78"/>
      <c r="J316" s="78"/>
      <c r="K316" s="78"/>
      <c r="L316" s="78"/>
    </row>
    <row r="317" spans="1:12" x14ac:dyDescent="0.25">
      <c r="A317" s="78"/>
      <c r="B317" s="78"/>
      <c r="C317" s="78"/>
      <c r="D317" s="78"/>
      <c r="E317" s="78"/>
      <c r="F317" s="78"/>
      <c r="G317" s="78"/>
      <c r="H317" s="78"/>
      <c r="I317" s="78"/>
      <c r="J317" s="78"/>
      <c r="K317" s="78"/>
      <c r="L317" s="78"/>
    </row>
    <row r="318" spans="1:12" x14ac:dyDescent="0.25">
      <c r="A318" s="78"/>
      <c r="B318" s="78"/>
      <c r="C318" s="78"/>
      <c r="D318" s="78"/>
      <c r="E318" s="78"/>
      <c r="F318" s="78"/>
      <c r="G318" s="78"/>
      <c r="H318" s="78"/>
      <c r="I318" s="78"/>
      <c r="J318" s="78"/>
      <c r="K318" s="78"/>
      <c r="L318" s="78"/>
    </row>
    <row r="319" spans="1:12" x14ac:dyDescent="0.25">
      <c r="A319" s="78"/>
      <c r="B319" s="78"/>
      <c r="C319" s="78"/>
      <c r="D319" s="78"/>
      <c r="E319" s="78"/>
      <c r="F319" s="78"/>
      <c r="G319" s="78"/>
      <c r="H319" s="78"/>
      <c r="I319" s="78"/>
      <c r="J319" s="78"/>
      <c r="K319" s="78"/>
      <c r="L319" s="78"/>
    </row>
    <row r="320" spans="1:12" x14ac:dyDescent="0.25">
      <c r="A320" s="78"/>
      <c r="B320" s="78"/>
      <c r="C320" s="78"/>
      <c r="D320" s="78"/>
      <c r="E320" s="78"/>
      <c r="F320" s="78"/>
      <c r="G320" s="78"/>
      <c r="H320" s="78"/>
      <c r="I320" s="78"/>
      <c r="J320" s="78"/>
      <c r="K320" s="78"/>
      <c r="L320" s="78"/>
    </row>
    <row r="321" spans="1:12" x14ac:dyDescent="0.25">
      <c r="A321" s="78"/>
      <c r="B321" s="78"/>
      <c r="C321" s="78"/>
      <c r="D321" s="78"/>
      <c r="E321" s="78"/>
      <c r="F321" s="78"/>
      <c r="G321" s="78"/>
      <c r="H321" s="78"/>
      <c r="I321" s="78"/>
      <c r="J321" s="78"/>
      <c r="K321" s="78"/>
      <c r="L321" s="78"/>
    </row>
    <row r="322" spans="1:12" x14ac:dyDescent="0.25">
      <c r="A322" s="78"/>
      <c r="B322" s="78"/>
      <c r="C322" s="78"/>
      <c r="D322" s="78"/>
      <c r="E322" s="78"/>
      <c r="F322" s="78"/>
      <c r="G322" s="78"/>
      <c r="H322" s="78"/>
      <c r="I322" s="78"/>
      <c r="J322" s="78"/>
      <c r="K322" s="78"/>
      <c r="L322" s="78"/>
    </row>
    <row r="323" spans="1:12" x14ac:dyDescent="0.25">
      <c r="A323" s="78"/>
      <c r="B323" s="78"/>
      <c r="C323" s="78"/>
      <c r="D323" s="78"/>
      <c r="E323" s="78"/>
      <c r="F323" s="78"/>
      <c r="G323" s="78"/>
      <c r="H323" s="78"/>
      <c r="I323" s="78"/>
      <c r="J323" s="78"/>
      <c r="K323" s="78"/>
      <c r="L323" s="78"/>
    </row>
    <row r="324" spans="1:12" x14ac:dyDescent="0.25">
      <c r="A324" s="78"/>
      <c r="B324" s="78"/>
      <c r="C324" s="78"/>
      <c r="D324" s="78"/>
      <c r="E324" s="78"/>
      <c r="F324" s="78"/>
      <c r="G324" s="78"/>
      <c r="H324" s="78"/>
      <c r="I324" s="78"/>
      <c r="J324" s="78"/>
      <c r="K324" s="78"/>
      <c r="L324" s="78"/>
    </row>
    <row r="325" spans="1:12" x14ac:dyDescent="0.25">
      <c r="A325" s="78"/>
      <c r="B325" s="78"/>
      <c r="C325" s="78"/>
      <c r="D325" s="78"/>
      <c r="E325" s="78"/>
      <c r="F325" s="78"/>
      <c r="G325" s="78"/>
      <c r="H325" s="78"/>
      <c r="I325" s="78"/>
      <c r="J325" s="78"/>
      <c r="K325" s="78"/>
      <c r="L325" s="78"/>
    </row>
    <row r="326" spans="1:12" x14ac:dyDescent="0.25">
      <c r="A326" s="78"/>
      <c r="B326" s="78"/>
      <c r="C326" s="78"/>
      <c r="D326" s="78"/>
      <c r="E326" s="78"/>
      <c r="F326" s="78"/>
      <c r="G326" s="78"/>
      <c r="H326" s="78"/>
      <c r="I326" s="78"/>
      <c r="J326" s="78"/>
      <c r="K326" s="78"/>
      <c r="L326" s="78"/>
    </row>
    <row r="327" spans="1:12" x14ac:dyDescent="0.25">
      <c r="A327" s="78"/>
      <c r="B327" s="78"/>
      <c r="C327" s="78"/>
      <c r="D327" s="78"/>
      <c r="E327" s="78"/>
      <c r="F327" s="78"/>
      <c r="G327" s="78"/>
      <c r="H327" s="78"/>
      <c r="I327" s="78"/>
      <c r="J327" s="78"/>
      <c r="K327" s="78"/>
      <c r="L327" s="78"/>
    </row>
    <row r="328" spans="1:12" x14ac:dyDescent="0.25">
      <c r="A328" s="78"/>
      <c r="B328" s="78"/>
      <c r="C328" s="78"/>
      <c r="D328" s="78"/>
      <c r="E328" s="78"/>
      <c r="F328" s="78"/>
      <c r="G328" s="78"/>
      <c r="H328" s="78"/>
      <c r="I328" s="78"/>
      <c r="J328" s="78"/>
      <c r="K328" s="78"/>
      <c r="L328" s="78"/>
    </row>
    <row r="329" spans="1:12" x14ac:dyDescent="0.25">
      <c r="A329" s="78"/>
      <c r="B329" s="78"/>
      <c r="C329" s="78"/>
      <c r="D329" s="78"/>
      <c r="E329" s="78"/>
      <c r="F329" s="78"/>
      <c r="G329" s="78"/>
      <c r="H329" s="78"/>
      <c r="I329" s="78"/>
      <c r="J329" s="78"/>
      <c r="K329" s="78"/>
      <c r="L329" s="78"/>
    </row>
    <row r="330" spans="1:12" x14ac:dyDescent="0.25">
      <c r="A330" s="78"/>
      <c r="B330" s="78"/>
      <c r="C330" s="78"/>
      <c r="D330" s="78"/>
      <c r="E330" s="78"/>
      <c r="F330" s="78"/>
      <c r="G330" s="78"/>
      <c r="H330" s="78"/>
      <c r="I330" s="78"/>
      <c r="J330" s="78"/>
      <c r="K330" s="78"/>
      <c r="L330" s="78"/>
    </row>
    <row r="331" spans="1:12" x14ac:dyDescent="0.25">
      <c r="A331" s="78"/>
      <c r="B331" s="78"/>
      <c r="C331" s="78"/>
      <c r="D331" s="78"/>
      <c r="E331" s="78"/>
      <c r="F331" s="78"/>
      <c r="G331" s="78"/>
      <c r="H331" s="78"/>
      <c r="I331" s="78"/>
      <c r="J331" s="78"/>
      <c r="K331" s="78"/>
      <c r="L331" s="78"/>
    </row>
    <row r="332" spans="1:12" x14ac:dyDescent="0.25">
      <c r="A332" s="78"/>
      <c r="B332" s="78"/>
      <c r="C332" s="78"/>
      <c r="D332" s="78"/>
      <c r="E332" s="78"/>
      <c r="F332" s="78"/>
      <c r="G332" s="78"/>
      <c r="H332" s="78"/>
      <c r="I332" s="78"/>
      <c r="J332" s="78"/>
      <c r="K332" s="78"/>
      <c r="L332" s="78"/>
    </row>
    <row r="333" spans="1:12" x14ac:dyDescent="0.25">
      <c r="A333" s="78"/>
      <c r="B333" s="78"/>
      <c r="C333" s="78"/>
      <c r="D333" s="78"/>
      <c r="E333" s="78"/>
      <c r="F333" s="78"/>
      <c r="G333" s="78"/>
      <c r="H333" s="78"/>
      <c r="I333" s="78"/>
      <c r="J333" s="78"/>
      <c r="K333" s="78"/>
      <c r="L333" s="78"/>
    </row>
    <row r="334" spans="1:12" x14ac:dyDescent="0.25">
      <c r="A334" s="78"/>
      <c r="B334" s="78"/>
      <c r="C334" s="78"/>
      <c r="D334" s="78"/>
      <c r="E334" s="78"/>
      <c r="F334" s="78"/>
      <c r="G334" s="78"/>
      <c r="H334" s="78"/>
      <c r="I334" s="78"/>
      <c r="J334" s="78"/>
      <c r="K334" s="78"/>
      <c r="L334" s="78"/>
    </row>
    <row r="335" spans="1:12" x14ac:dyDescent="0.25">
      <c r="A335" s="78"/>
      <c r="B335" s="78"/>
      <c r="C335" s="78"/>
      <c r="D335" s="78"/>
      <c r="E335" s="78"/>
      <c r="F335" s="78"/>
      <c r="G335" s="78"/>
      <c r="H335" s="78"/>
      <c r="I335" s="78"/>
      <c r="J335" s="78"/>
      <c r="K335" s="78"/>
      <c r="L335" s="78"/>
    </row>
  </sheetData>
  <mergeCells count="14">
    <mergeCell ref="A11:C11"/>
    <mergeCell ref="A1:L1"/>
    <mergeCell ref="I9:J9"/>
    <mergeCell ref="K9:L9"/>
    <mergeCell ref="A2:L2"/>
    <mergeCell ref="A3:L3"/>
    <mergeCell ref="A7:L7"/>
    <mergeCell ref="A8:A10"/>
    <mergeCell ref="B8:B10"/>
    <mergeCell ref="E8:L8"/>
    <mergeCell ref="E9:F9"/>
    <mergeCell ref="G9:H9"/>
    <mergeCell ref="D8:D10"/>
    <mergeCell ref="C8:C10"/>
  </mergeCells>
  <dataValidations count="1">
    <dataValidation type="list" allowBlank="1" showInputMessage="1" showErrorMessage="1" sqref="A2:L2">
      <formula1>API</formula1>
    </dataValidation>
  </dataValidations>
  <printOptions horizontalCentered="1"/>
  <pageMargins left="0.19685039370078741" right="0.19685039370078741" top="0.19685039370078741" bottom="0.19685039370078741" header="0.11811023622047245" footer="0.11811023622047245"/>
  <pageSetup scale="55"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26</vt:i4>
      </vt:variant>
    </vt:vector>
  </HeadingPairs>
  <TitlesOfParts>
    <vt:vector size="39" baseType="lpstr">
      <vt:lpstr>Listas</vt:lpstr>
      <vt:lpstr>Portada</vt:lpstr>
      <vt:lpstr>Índice</vt:lpstr>
      <vt:lpstr>1a. Metas de desarrollo  </vt:lpstr>
      <vt:lpstr>1b. Acciones de líneas d acción</vt:lpstr>
      <vt:lpstr>2a. Inversiones API </vt:lpstr>
      <vt:lpstr>2b. Inversiones cesionarios</vt:lpstr>
      <vt:lpstr>3a. Mantenimiento API </vt:lpstr>
      <vt:lpstr>3b. Mantenimiento Cesionarios</vt:lpstr>
      <vt:lpstr>4. Metas mov_Portuario </vt:lpstr>
      <vt:lpstr>5. Ind_desarrollo port </vt:lpstr>
      <vt:lpstr>6. Indic_Efic </vt:lpstr>
      <vt:lpstr>7. Presupuesto_API </vt:lpstr>
      <vt:lpstr>'1a. Metas de desarrollo  '!Administración_Portuaria_Integral_de_Manzanillo</vt:lpstr>
      <vt:lpstr>API</vt:lpstr>
      <vt:lpstr>'1a. Metas de desarrollo  '!Área_de_impresión</vt:lpstr>
      <vt:lpstr>'1b. Acciones de líneas d acción'!Área_de_impresión</vt:lpstr>
      <vt:lpstr>'2a. Inversiones API '!Área_de_impresión</vt:lpstr>
      <vt:lpstr>'2b. Inversiones cesionarios'!Área_de_impresión</vt:lpstr>
      <vt:lpstr>'3a. Mantenimiento API '!Área_de_impresión</vt:lpstr>
      <vt:lpstr>'3b. Mantenimiento Cesionarios'!Área_de_impresión</vt:lpstr>
      <vt:lpstr>'4. Metas mov_Portuario '!Área_de_impresión</vt:lpstr>
      <vt:lpstr>'5. Ind_desarrollo port '!Área_de_impresión</vt:lpstr>
      <vt:lpstr>'6. Indic_Efic '!Área_de_impresión</vt:lpstr>
      <vt:lpstr>'7. Presupuesto_API '!Área_de_impresión</vt:lpstr>
      <vt:lpstr>Portada!Área_de_impresión</vt:lpstr>
      <vt:lpstr>LdeNegoci</vt:lpstr>
      <vt:lpstr>LdeNegocio</vt:lpstr>
      <vt:lpstr>Líneas</vt:lpstr>
      <vt:lpstr>Metas_de_desarrollo_de_la_operación_portuaria_y_logística</vt:lpstr>
      <vt:lpstr>Periodo</vt:lpstr>
      <vt:lpstr>'1a. Metas de desarrollo  '!Títulos_a_imprimir</vt:lpstr>
      <vt:lpstr>'1b. Acciones de líneas d acción'!Títulos_a_imprimir</vt:lpstr>
      <vt:lpstr>'2a. Inversiones API '!Títulos_a_imprimir</vt:lpstr>
      <vt:lpstr>'2b. Inversiones cesionarios'!Títulos_a_imprimir</vt:lpstr>
      <vt:lpstr>'3a. Mantenimiento API '!Títulos_a_imprimir</vt:lpstr>
      <vt:lpstr>'3b. Mantenimiento Cesionarios'!Títulos_a_imprimir</vt:lpstr>
      <vt:lpstr>'5. Ind_desarrollo port '!Títulos_a_imprimir</vt:lpstr>
      <vt:lpstr>'6. Indic_Efic '!Títulos_a_imprimir</vt:lpstr>
    </vt:vector>
  </TitlesOfParts>
  <Company>SCT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Gabriela Galindo Cruz</dc:creator>
  <cp:lastModifiedBy>Rosa Elena Rojas Cota</cp:lastModifiedBy>
  <cp:lastPrinted>2015-02-13T01:10:31Z</cp:lastPrinted>
  <dcterms:created xsi:type="dcterms:W3CDTF">2013-09-12T22:38:51Z</dcterms:created>
  <dcterms:modified xsi:type="dcterms:W3CDTF">2015-02-13T01:27:22Z</dcterms:modified>
</cp:coreProperties>
</file>